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-2022\Глаголева О.Н\01.09.2021_на подпись ЭП\"/>
    </mc:Choice>
  </mc:AlternateContent>
  <bookViews>
    <workbookView xWindow="90" yWindow="90" windowWidth="15180" windowHeight="8145" tabRatio="834"/>
  </bookViews>
  <sheets>
    <sheet name="Титульник" sheetId="1" r:id="rId1"/>
    <sheet name="1 курс КГ уч.проц." sheetId="14" r:id="rId2"/>
    <sheet name="2 курс КГ уч.проц." sheetId="10" r:id="rId3"/>
    <sheet name="3 курс КГ уч.проц." sheetId="3" r:id="rId4"/>
    <sheet name="1 курс КГ Аттестаций" sheetId="16" r:id="rId5"/>
    <sheet name="2 курс КГ Аттестаций" sheetId="19" r:id="rId6"/>
    <sheet name="3 курс КГ Аттестаций" sheetId="22" r:id="rId7"/>
  </sheets>
  <definedNames>
    <definedName name="_xlnm.Print_Area" localSheetId="4">'1 курс КГ Аттестаций'!$A$1:$BE$28</definedName>
    <definedName name="_xlnm.Print_Area" localSheetId="1">'1 курс КГ уч.проц.'!$A$1:$BE$49</definedName>
    <definedName name="_xlnm.Print_Area" localSheetId="5">'2 курс КГ Аттестаций'!$A$1:$BD$37</definedName>
    <definedName name="_xlnm.Print_Area" localSheetId="2">'2 курс КГ уч.проц.'!$A$1:$BE$65</definedName>
    <definedName name="_xlnm.Print_Area" localSheetId="6">'3 курс КГ Аттестаций'!$A$1:$BD$33</definedName>
    <definedName name="_xlnm.Print_Area" localSheetId="3">'3 курс КГ уч.проц.'!$A$1:$BE$53</definedName>
  </definedNames>
  <calcPr calcId="162913"/>
</workbook>
</file>

<file path=xl/calcChain.xml><?xml version="1.0" encoding="utf-8"?>
<calcChain xmlns="http://schemas.openxmlformats.org/spreadsheetml/2006/main">
  <c r="BG11" i="10" l="1"/>
  <c r="BG12" i="10"/>
  <c r="BG13" i="10"/>
  <c r="BG16" i="10"/>
  <c r="BG17" i="10"/>
  <c r="BG18" i="10"/>
  <c r="BG19" i="10"/>
  <c r="BG20" i="10"/>
  <c r="BG21" i="10"/>
  <c r="BG24" i="10"/>
  <c r="BG25" i="10"/>
  <c r="BG26" i="10"/>
  <c r="BG27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52" i="10"/>
  <c r="BG53" i="10"/>
  <c r="BG54" i="10"/>
  <c r="BG55" i="10"/>
  <c r="BG58" i="10"/>
  <c r="BG59" i="10"/>
  <c r="BG60" i="10"/>
  <c r="BG61" i="10"/>
  <c r="BG62" i="10"/>
  <c r="BG10" i="10"/>
  <c r="AQ56" i="10"/>
  <c r="AQ48" i="10" s="1"/>
  <c r="AQ63" i="10" s="1"/>
  <c r="AR56" i="10"/>
  <c r="AS56" i="10"/>
  <c r="AT56" i="10"/>
  <c r="BE48" i="3"/>
  <c r="AQ51" i="3"/>
  <c r="AR51" i="3"/>
  <c r="AS51" i="3"/>
  <c r="AT51" i="3"/>
  <c r="AU51" i="3"/>
  <c r="AP51" i="3"/>
  <c r="AM51" i="3"/>
  <c r="AN51" i="3"/>
  <c r="AO51" i="3"/>
  <c r="AL51" i="3"/>
  <c r="AK51" i="3"/>
  <c r="AV63" i="10"/>
  <c r="AV65" i="10" s="1"/>
  <c r="U63" i="10"/>
  <c r="BE62" i="10"/>
  <c r="AU47" i="14"/>
  <c r="U47" i="14"/>
  <c r="BE46" i="14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AJ8" i="10"/>
  <c r="AK8" i="10"/>
  <c r="AL8" i="10"/>
  <c r="AM8" i="10"/>
  <c r="AN8" i="10"/>
  <c r="AO8" i="10"/>
  <c r="AP8" i="10"/>
  <c r="AQ8" i="10"/>
  <c r="AR8" i="10"/>
  <c r="AS8" i="10"/>
  <c r="AT8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E9" i="10"/>
  <c r="E8" i="10"/>
  <c r="AA9" i="16"/>
  <c r="AB9" i="16" s="1"/>
  <c r="AC9" i="16" s="1"/>
  <c r="AD9" i="16" s="1"/>
  <c r="AE9" i="16" s="1"/>
  <c r="AF9" i="16" s="1"/>
  <c r="AG9" i="16" s="1"/>
  <c r="AH9" i="16" s="1"/>
  <c r="AI9" i="16" s="1"/>
  <c r="AJ9" i="16" s="1"/>
  <c r="AK9" i="16" s="1"/>
  <c r="AL9" i="16" s="1"/>
  <c r="AM9" i="16" s="1"/>
  <c r="AN9" i="16" s="1"/>
  <c r="AO9" i="16" s="1"/>
  <c r="AP9" i="16" s="1"/>
  <c r="AQ9" i="16" s="1"/>
  <c r="AR9" i="16" s="1"/>
  <c r="AS9" i="16" s="1"/>
  <c r="AT9" i="16" s="1"/>
  <c r="AU9" i="16" s="1"/>
  <c r="AV9" i="16" s="1"/>
  <c r="AW9" i="16" s="1"/>
  <c r="AX9" i="16" s="1"/>
  <c r="AY9" i="16" s="1"/>
  <c r="AZ9" i="16" s="1"/>
  <c r="BA9" i="16" s="1"/>
  <c r="BB9" i="16" s="1"/>
  <c r="BC9" i="16" s="1"/>
  <c r="BD9" i="16" s="1"/>
  <c r="V9" i="16"/>
  <c r="W9" i="16" s="1"/>
  <c r="X9" i="16" s="1"/>
  <c r="Y9" i="16" s="1"/>
  <c r="AE7" i="16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S7" i="16" s="1"/>
  <c r="AT7" i="16" s="1"/>
  <c r="AU7" i="16" s="1"/>
  <c r="AV7" i="16" s="1"/>
  <c r="AW7" i="16" s="1"/>
  <c r="AX7" i="16" s="1"/>
  <c r="AY7" i="16" s="1"/>
  <c r="AZ7" i="16" s="1"/>
  <c r="BA7" i="16" s="1"/>
  <c r="BB7" i="16" s="1"/>
  <c r="BC7" i="16" s="1"/>
  <c r="BD7" i="16" s="1"/>
  <c r="BE40" i="14"/>
  <c r="BE41" i="14"/>
  <c r="BD48" i="14"/>
  <c r="BC48" i="14"/>
  <c r="BB48" i="14"/>
  <c r="BA48" i="14"/>
  <c r="AZ48" i="14"/>
  <c r="AY48" i="14"/>
  <c r="AX48" i="14"/>
  <c r="AW48" i="14"/>
  <c r="AV48" i="14"/>
  <c r="AU48" i="14"/>
  <c r="W48" i="14"/>
  <c r="V48" i="14"/>
  <c r="U48" i="14"/>
  <c r="U49" i="14" s="1"/>
  <c r="BD47" i="14"/>
  <c r="BC47" i="14"/>
  <c r="BC49" i="14" s="1"/>
  <c r="BB47" i="14"/>
  <c r="BA47" i="14"/>
  <c r="BA49" i="14" s="1"/>
  <c r="AZ47" i="14"/>
  <c r="AY47" i="14"/>
  <c r="AY49" i="14" s="1"/>
  <c r="AX47" i="14"/>
  <c r="AW47" i="14"/>
  <c r="AW49" i="14" s="1"/>
  <c r="AV47" i="14"/>
  <c r="AU49" i="14"/>
  <c r="W47" i="14"/>
  <c r="V47" i="14"/>
  <c r="V49" i="14" s="1"/>
  <c r="BE45" i="14"/>
  <c r="BE44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BE39" i="14"/>
  <c r="BE38" i="14"/>
  <c r="BE37" i="14"/>
  <c r="BE36" i="14"/>
  <c r="BE35" i="14"/>
  <c r="BE34" i="14"/>
  <c r="BE33" i="14"/>
  <c r="BE32" i="14"/>
  <c r="BE31" i="14"/>
  <c r="BE30" i="14"/>
  <c r="BE29" i="14"/>
  <c r="BE28" i="14"/>
  <c r="BE27" i="14"/>
  <c r="BE26" i="14"/>
  <c r="BE25" i="14"/>
  <c r="BE24" i="14"/>
  <c r="BE23" i="14"/>
  <c r="BE22" i="14"/>
  <c r="BE21" i="14"/>
  <c r="BE20" i="14"/>
  <c r="BE19" i="14"/>
  <c r="BE18" i="14"/>
  <c r="BE17" i="14"/>
  <c r="BE16" i="14"/>
  <c r="BE15" i="14"/>
  <c r="BE14" i="14"/>
  <c r="BE13" i="14"/>
  <c r="BE12" i="14"/>
  <c r="AT11" i="14"/>
  <c r="AT48" i="14" s="1"/>
  <c r="AS11" i="14"/>
  <c r="AS48" i="14" s="1"/>
  <c r="AR11" i="14"/>
  <c r="AR48" i="14" s="1"/>
  <c r="AQ11" i="14"/>
  <c r="AQ48" i="14" s="1"/>
  <c r="AP11" i="14"/>
  <c r="AP48" i="14" s="1"/>
  <c r="AO11" i="14"/>
  <c r="AO48" i="14" s="1"/>
  <c r="AN11" i="14"/>
  <c r="AN48" i="14" s="1"/>
  <c r="AM11" i="14"/>
  <c r="AM48" i="14" s="1"/>
  <c r="AL11" i="14"/>
  <c r="AL48" i="14" s="1"/>
  <c r="AK11" i="14"/>
  <c r="AK48" i="14" s="1"/>
  <c r="AJ11" i="14"/>
  <c r="AJ48" i="14" s="1"/>
  <c r="AI11" i="14"/>
  <c r="AI48" i="14" s="1"/>
  <c r="AH11" i="14"/>
  <c r="AH48" i="14" s="1"/>
  <c r="AG11" i="14"/>
  <c r="AG48" i="14" s="1"/>
  <c r="AF11" i="14"/>
  <c r="AF48" i="14" s="1"/>
  <c r="AE11" i="14"/>
  <c r="AE48" i="14" s="1"/>
  <c r="AD11" i="14"/>
  <c r="AD48" i="14" s="1"/>
  <c r="AC11" i="14"/>
  <c r="AC48" i="14" s="1"/>
  <c r="AB11" i="14"/>
  <c r="AB48" i="14" s="1"/>
  <c r="AA11" i="14"/>
  <c r="AA48" i="14" s="1"/>
  <c r="Z11" i="14"/>
  <c r="Z48" i="14" s="1"/>
  <c r="Y11" i="14"/>
  <c r="Y48" i="14" s="1"/>
  <c r="X11" i="14"/>
  <c r="X48" i="14" s="1"/>
  <c r="T11" i="14"/>
  <c r="T48" i="14" s="1"/>
  <c r="S11" i="14"/>
  <c r="S48" i="14" s="1"/>
  <c r="R11" i="14"/>
  <c r="R48" i="14" s="1"/>
  <c r="Q11" i="14"/>
  <c r="Q48" i="14" s="1"/>
  <c r="P11" i="14"/>
  <c r="P48" i="14" s="1"/>
  <c r="O11" i="14"/>
  <c r="O48" i="14" s="1"/>
  <c r="N11" i="14"/>
  <c r="N48" i="14" s="1"/>
  <c r="M11" i="14"/>
  <c r="M48" i="14" s="1"/>
  <c r="L11" i="14"/>
  <c r="L48" i="14" s="1"/>
  <c r="K11" i="14"/>
  <c r="K48" i="14" s="1"/>
  <c r="J11" i="14"/>
  <c r="J48" i="14" s="1"/>
  <c r="I11" i="14"/>
  <c r="I48" i="14" s="1"/>
  <c r="H11" i="14"/>
  <c r="H48" i="14" s="1"/>
  <c r="G11" i="14"/>
  <c r="G48" i="14" s="1"/>
  <c r="F11" i="14"/>
  <c r="E11" i="14"/>
  <c r="E48" i="14" s="1"/>
  <c r="AT10" i="14"/>
  <c r="AT47" i="14" s="1"/>
  <c r="AS10" i="14"/>
  <c r="AS47" i="14" s="1"/>
  <c r="AR10" i="14"/>
  <c r="AR47" i="14" s="1"/>
  <c r="AQ10" i="14"/>
  <c r="AQ47" i="14" s="1"/>
  <c r="AP10" i="14"/>
  <c r="AP47" i="14" s="1"/>
  <c r="AO10" i="14"/>
  <c r="AO47" i="14" s="1"/>
  <c r="AN10" i="14"/>
  <c r="AN47" i="14" s="1"/>
  <c r="AM10" i="14"/>
  <c r="AM47" i="14" s="1"/>
  <c r="AL10" i="14"/>
  <c r="AL47" i="14" s="1"/>
  <c r="AK10" i="14"/>
  <c r="AK47" i="14" s="1"/>
  <c r="AJ10" i="14"/>
  <c r="AJ47" i="14" s="1"/>
  <c r="AI10" i="14"/>
  <c r="AI47" i="14" s="1"/>
  <c r="AH10" i="14"/>
  <c r="AH47" i="14" s="1"/>
  <c r="AG10" i="14"/>
  <c r="AG47" i="14" s="1"/>
  <c r="AF10" i="14"/>
  <c r="AF47" i="14" s="1"/>
  <c r="AE10" i="14"/>
  <c r="AE47" i="14" s="1"/>
  <c r="AD10" i="14"/>
  <c r="AD47" i="14" s="1"/>
  <c r="AC10" i="14"/>
  <c r="AC47" i="14" s="1"/>
  <c r="AB10" i="14"/>
  <c r="AB47" i="14" s="1"/>
  <c r="AA10" i="14"/>
  <c r="AA47" i="14" s="1"/>
  <c r="Z10" i="14"/>
  <c r="Z47" i="14" s="1"/>
  <c r="Y10" i="14"/>
  <c r="Y47" i="14" s="1"/>
  <c r="X10" i="14"/>
  <c r="X47" i="14" s="1"/>
  <c r="T10" i="14"/>
  <c r="T47" i="14" s="1"/>
  <c r="S10" i="14"/>
  <c r="S47" i="14" s="1"/>
  <c r="R10" i="14"/>
  <c r="R47" i="14" s="1"/>
  <c r="Q10" i="14"/>
  <c r="Q47" i="14" s="1"/>
  <c r="P10" i="14"/>
  <c r="P47" i="14" s="1"/>
  <c r="O10" i="14"/>
  <c r="O47" i="14" s="1"/>
  <c r="N10" i="14"/>
  <c r="N47" i="14" s="1"/>
  <c r="M10" i="14"/>
  <c r="M47" i="14" s="1"/>
  <c r="L10" i="14"/>
  <c r="L47" i="14" s="1"/>
  <c r="K10" i="14"/>
  <c r="K47" i="14" s="1"/>
  <c r="J10" i="14"/>
  <c r="J47" i="14" s="1"/>
  <c r="I10" i="14"/>
  <c r="I47" i="14" s="1"/>
  <c r="H10" i="14"/>
  <c r="H47" i="14" s="1"/>
  <c r="G10" i="14"/>
  <c r="G47" i="14" s="1"/>
  <c r="F10" i="14"/>
  <c r="F47" i="14" s="1"/>
  <c r="E10" i="14"/>
  <c r="E47" i="14" s="1"/>
  <c r="AA9" i="14"/>
  <c r="AB9" i="14" s="1"/>
  <c r="AC9" i="14" s="1"/>
  <c r="AD9" i="14" s="1"/>
  <c r="AE9" i="14" s="1"/>
  <c r="AF9" i="14" s="1"/>
  <c r="AG9" i="14" s="1"/>
  <c r="AH9" i="14" s="1"/>
  <c r="AI9" i="14" s="1"/>
  <c r="AJ9" i="14" s="1"/>
  <c r="AK9" i="14" s="1"/>
  <c r="AL9" i="14" s="1"/>
  <c r="AM9" i="14" s="1"/>
  <c r="AN9" i="14" s="1"/>
  <c r="AO9" i="14" s="1"/>
  <c r="AP9" i="14" s="1"/>
  <c r="AQ9" i="14" s="1"/>
  <c r="AR9" i="14" s="1"/>
  <c r="AS9" i="14" s="1"/>
  <c r="AT9" i="14" s="1"/>
  <c r="AU9" i="14" s="1"/>
  <c r="AV9" i="14" s="1"/>
  <c r="AW9" i="14" s="1"/>
  <c r="AX9" i="14" s="1"/>
  <c r="AY9" i="14" s="1"/>
  <c r="AZ9" i="14" s="1"/>
  <c r="BA9" i="14" s="1"/>
  <c r="BB9" i="14" s="1"/>
  <c r="BC9" i="14" s="1"/>
  <c r="BD9" i="14" s="1"/>
  <c r="V9" i="14"/>
  <c r="W9" i="14" s="1"/>
  <c r="X9" i="14" s="1"/>
  <c r="Y9" i="14" s="1"/>
  <c r="AE7" i="14"/>
  <c r="AF7" i="14" s="1"/>
  <c r="AG7" i="14" s="1"/>
  <c r="AH7" i="14" s="1"/>
  <c r="AI7" i="14" s="1"/>
  <c r="AJ7" i="14" s="1"/>
  <c r="AK7" i="14" s="1"/>
  <c r="AL7" i="14" s="1"/>
  <c r="AM7" i="14" s="1"/>
  <c r="AN7" i="14" s="1"/>
  <c r="AO7" i="14" s="1"/>
  <c r="AP7" i="14" s="1"/>
  <c r="AQ7" i="14" s="1"/>
  <c r="AR7" i="14" s="1"/>
  <c r="AS7" i="14" s="1"/>
  <c r="AT7" i="14" s="1"/>
  <c r="AU7" i="14" s="1"/>
  <c r="AV7" i="14" s="1"/>
  <c r="AW7" i="14" s="1"/>
  <c r="AX7" i="14" s="1"/>
  <c r="AY7" i="14" s="1"/>
  <c r="AZ7" i="14" s="1"/>
  <c r="BA7" i="14" s="1"/>
  <c r="BB7" i="14" s="1"/>
  <c r="BC7" i="14" s="1"/>
  <c r="BD7" i="14" s="1"/>
  <c r="BD52" i="3"/>
  <c r="BC52" i="3"/>
  <c r="BB52" i="3"/>
  <c r="BA52" i="3"/>
  <c r="AZ52" i="3"/>
  <c r="AY52" i="3"/>
  <c r="AX52" i="3"/>
  <c r="AW52" i="3"/>
  <c r="AV52" i="3"/>
  <c r="W52" i="3"/>
  <c r="V52" i="3"/>
  <c r="BD51" i="3"/>
  <c r="BD53" i="3" s="1"/>
  <c r="BC51" i="3"/>
  <c r="BB51" i="3"/>
  <c r="BB53" i="3" s="1"/>
  <c r="BA51" i="3"/>
  <c r="AZ51" i="3"/>
  <c r="AZ53" i="3" s="1"/>
  <c r="AY51" i="3"/>
  <c r="AX51" i="3"/>
  <c r="AX53" i="3" s="1"/>
  <c r="AW51" i="3"/>
  <c r="AV51" i="3"/>
  <c r="AV53" i="3" s="1"/>
  <c r="W51" i="3"/>
  <c r="V51" i="3"/>
  <c r="V53" i="3" s="1"/>
  <c r="BE50" i="3"/>
  <c r="BE49" i="3"/>
  <c r="BE47" i="3"/>
  <c r="BE46" i="3"/>
  <c r="BE45" i="3"/>
  <c r="BE44" i="3"/>
  <c r="BE43" i="3"/>
  <c r="BE42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BE39" i="3"/>
  <c r="BE38" i="3"/>
  <c r="BE37" i="3"/>
  <c r="BE36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BE34" i="3" s="1"/>
  <c r="BE33" i="3"/>
  <c r="BE32" i="3"/>
  <c r="BE31" i="3"/>
  <c r="BE30" i="3"/>
  <c r="BE29" i="3"/>
  <c r="BE28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BE26" i="3" s="1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E23" i="3"/>
  <c r="BE22" i="3"/>
  <c r="BE21" i="3"/>
  <c r="BE20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E17" i="3"/>
  <c r="BE16" i="3"/>
  <c r="BE15" i="3"/>
  <c r="BE14" i="3"/>
  <c r="BE13" i="3"/>
  <c r="BE12" i="3"/>
  <c r="BE11" i="3"/>
  <c r="BE10" i="3"/>
  <c r="AU9" i="3"/>
  <c r="AU52" i="3" s="1"/>
  <c r="AT9" i="3"/>
  <c r="AT52" i="3" s="1"/>
  <c r="AS9" i="3"/>
  <c r="AS52" i="3" s="1"/>
  <c r="AR9" i="3"/>
  <c r="AR52" i="3" s="1"/>
  <c r="AQ9" i="3"/>
  <c r="AQ52" i="3" s="1"/>
  <c r="AP9" i="3"/>
  <c r="AP52" i="3" s="1"/>
  <c r="AO9" i="3"/>
  <c r="AO52" i="3" s="1"/>
  <c r="AN9" i="3"/>
  <c r="AN52" i="3" s="1"/>
  <c r="AM9" i="3"/>
  <c r="AM52" i="3" s="1"/>
  <c r="AL9" i="3"/>
  <c r="AL52" i="3" s="1"/>
  <c r="AK9" i="3"/>
  <c r="AK52" i="3" s="1"/>
  <c r="AJ9" i="3"/>
  <c r="AJ52" i="3" s="1"/>
  <c r="AI9" i="3"/>
  <c r="AI52" i="3" s="1"/>
  <c r="AH9" i="3"/>
  <c r="AH52" i="3" s="1"/>
  <c r="AG9" i="3"/>
  <c r="AG52" i="3" s="1"/>
  <c r="AF9" i="3"/>
  <c r="AF52" i="3" s="1"/>
  <c r="AE9" i="3"/>
  <c r="AE52" i="3" s="1"/>
  <c r="AD9" i="3"/>
  <c r="AD52" i="3" s="1"/>
  <c r="AC9" i="3"/>
  <c r="AC52" i="3" s="1"/>
  <c r="AB9" i="3"/>
  <c r="AB52" i="3" s="1"/>
  <c r="AA9" i="3"/>
  <c r="AA52" i="3" s="1"/>
  <c r="Z9" i="3"/>
  <c r="Z52" i="3" s="1"/>
  <c r="Y9" i="3"/>
  <c r="Y52" i="3" s="1"/>
  <c r="X9" i="3"/>
  <c r="X52" i="3" s="1"/>
  <c r="U9" i="3"/>
  <c r="U52" i="3" s="1"/>
  <c r="T9" i="3"/>
  <c r="T52" i="3" s="1"/>
  <c r="S9" i="3"/>
  <c r="S52" i="3" s="1"/>
  <c r="R9" i="3"/>
  <c r="R52" i="3" s="1"/>
  <c r="Q9" i="3"/>
  <c r="Q52" i="3" s="1"/>
  <c r="P9" i="3"/>
  <c r="P52" i="3" s="1"/>
  <c r="O9" i="3"/>
  <c r="O52" i="3" s="1"/>
  <c r="N9" i="3"/>
  <c r="N52" i="3" s="1"/>
  <c r="M9" i="3"/>
  <c r="M52" i="3" s="1"/>
  <c r="L9" i="3"/>
  <c r="L52" i="3" s="1"/>
  <c r="K9" i="3"/>
  <c r="K52" i="3" s="1"/>
  <c r="J9" i="3"/>
  <c r="J52" i="3" s="1"/>
  <c r="I9" i="3"/>
  <c r="I52" i="3" s="1"/>
  <c r="H9" i="3"/>
  <c r="H52" i="3" s="1"/>
  <c r="G9" i="3"/>
  <c r="G52" i="3" s="1"/>
  <c r="F9" i="3"/>
  <c r="F52" i="3" s="1"/>
  <c r="E9" i="3"/>
  <c r="E52" i="3" s="1"/>
  <c r="AU8" i="3"/>
  <c r="AU53" i="3" s="1"/>
  <c r="AT8" i="3"/>
  <c r="AS8" i="3"/>
  <c r="AS53" i="3" s="1"/>
  <c r="AR8" i="3"/>
  <c r="AQ8" i="3"/>
  <c r="AQ53" i="3" s="1"/>
  <c r="AP8" i="3"/>
  <c r="AO8" i="3"/>
  <c r="AO53" i="3" s="1"/>
  <c r="AN8" i="3"/>
  <c r="AM8" i="3"/>
  <c r="AM53" i="3" s="1"/>
  <c r="AL8" i="3"/>
  <c r="AK8" i="3"/>
  <c r="AK53" i="3" s="1"/>
  <c r="AJ8" i="3"/>
  <c r="AJ51" i="3" s="1"/>
  <c r="AI8" i="3"/>
  <c r="AI51" i="3" s="1"/>
  <c r="AI53" i="3" s="1"/>
  <c r="AH8" i="3"/>
  <c r="AH51" i="3" s="1"/>
  <c r="AG8" i="3"/>
  <c r="AG51" i="3" s="1"/>
  <c r="AG53" i="3" s="1"/>
  <c r="AF8" i="3"/>
  <c r="AF51" i="3" s="1"/>
  <c r="AE8" i="3"/>
  <c r="AE51" i="3" s="1"/>
  <c r="AE53" i="3" s="1"/>
  <c r="AD8" i="3"/>
  <c r="AD51" i="3" s="1"/>
  <c r="AC8" i="3"/>
  <c r="AC51" i="3" s="1"/>
  <c r="AC53" i="3" s="1"/>
  <c r="AB8" i="3"/>
  <c r="AB51" i="3" s="1"/>
  <c r="AA8" i="3"/>
  <c r="AA51" i="3" s="1"/>
  <c r="Z8" i="3"/>
  <c r="Z51" i="3" s="1"/>
  <c r="Y8" i="3"/>
  <c r="Y51" i="3" s="1"/>
  <c r="X8" i="3"/>
  <c r="X51" i="3" s="1"/>
  <c r="U8" i="3"/>
  <c r="U51" i="3" s="1"/>
  <c r="T8" i="3"/>
  <c r="T51" i="3" s="1"/>
  <c r="S8" i="3"/>
  <c r="S51" i="3" s="1"/>
  <c r="R8" i="3"/>
  <c r="R51" i="3" s="1"/>
  <c r="Q8" i="3"/>
  <c r="Q51" i="3" s="1"/>
  <c r="P8" i="3"/>
  <c r="P51" i="3" s="1"/>
  <c r="O8" i="3"/>
  <c r="O51" i="3" s="1"/>
  <c r="O53" i="3" s="1"/>
  <c r="N8" i="3"/>
  <c r="N51" i="3" s="1"/>
  <c r="M8" i="3"/>
  <c r="M51" i="3" s="1"/>
  <c r="L8" i="3"/>
  <c r="L51" i="3" s="1"/>
  <c r="K8" i="3"/>
  <c r="K51" i="3" s="1"/>
  <c r="J8" i="3"/>
  <c r="J51" i="3" s="1"/>
  <c r="I8" i="3"/>
  <c r="I51" i="3" s="1"/>
  <c r="H8" i="3"/>
  <c r="H51" i="3" s="1"/>
  <c r="G8" i="3"/>
  <c r="G51" i="3" s="1"/>
  <c r="F8" i="3"/>
  <c r="F51" i="3" s="1"/>
  <c r="E8" i="3"/>
  <c r="BE8" i="3" s="1"/>
  <c r="BD64" i="10"/>
  <c r="BC64" i="10"/>
  <c r="BB64" i="10"/>
  <c r="BA64" i="10"/>
  <c r="AZ64" i="10"/>
  <c r="AY64" i="10"/>
  <c r="AX64" i="10"/>
  <c r="AW64" i="10"/>
  <c r="AV64" i="10"/>
  <c r="W64" i="10"/>
  <c r="V64" i="10"/>
  <c r="U64" i="10"/>
  <c r="U65" i="10" s="1"/>
  <c r="BD63" i="10"/>
  <c r="BD65" i="10" s="1"/>
  <c r="BC63" i="10"/>
  <c r="BC65" i="10" s="1"/>
  <c r="BB63" i="10"/>
  <c r="BB65" i="10" s="1"/>
  <c r="BA63" i="10"/>
  <c r="BA65" i="10" s="1"/>
  <c r="AZ63" i="10"/>
  <c r="AZ65" i="10" s="1"/>
  <c r="AY63" i="10"/>
  <c r="AY65" i="10" s="1"/>
  <c r="AX63" i="10"/>
  <c r="AX65" i="10" s="1"/>
  <c r="AW63" i="10"/>
  <c r="AW65" i="10" s="1"/>
  <c r="W63" i="10"/>
  <c r="V63" i="10"/>
  <c r="V65" i="10" s="1"/>
  <c r="BE61" i="10"/>
  <c r="BE60" i="10"/>
  <c r="BE59" i="10"/>
  <c r="BE58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BG57" i="10" s="1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BE55" i="10"/>
  <c r="BE54" i="10"/>
  <c r="BE53" i="10"/>
  <c r="BE52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T50" i="10"/>
  <c r="AS50" i="10"/>
  <c r="AR50" i="10"/>
  <c r="AR48" i="10" s="1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AT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BE47" i="10"/>
  <c r="BE46" i="10"/>
  <c r="BE45" i="10"/>
  <c r="BE44" i="10"/>
  <c r="BE43" i="10"/>
  <c r="BE42" i="10"/>
  <c r="BE41" i="10"/>
  <c r="BE40" i="10"/>
  <c r="BE39" i="10"/>
  <c r="BE38" i="10"/>
  <c r="BE37" i="10"/>
  <c r="BE36" i="10"/>
  <c r="BE35" i="10"/>
  <c r="BE34" i="10"/>
  <c r="BE33" i="10"/>
  <c r="BE32" i="10"/>
  <c r="BE31" i="10"/>
  <c r="BE30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BE27" i="10"/>
  <c r="BE26" i="10"/>
  <c r="BE25" i="10"/>
  <c r="BE24" i="10"/>
  <c r="BE22" i="10" s="1"/>
  <c r="BE23" i="10"/>
  <c r="AT23" i="10"/>
  <c r="AT64" i="10" s="1"/>
  <c r="AS23" i="10"/>
  <c r="AR23" i="10"/>
  <c r="AQ23" i="10"/>
  <c r="AP23" i="10"/>
  <c r="AP64" i="10" s="1"/>
  <c r="AO23" i="10"/>
  <c r="AN23" i="10"/>
  <c r="AM23" i="10"/>
  <c r="AL23" i="10"/>
  <c r="AL64" i="10" s="1"/>
  <c r="AK23" i="10"/>
  <c r="AJ23" i="10"/>
  <c r="AI23" i="10"/>
  <c r="AH23" i="10"/>
  <c r="AH64" i="10" s="1"/>
  <c r="AG23" i="10"/>
  <c r="AF23" i="10"/>
  <c r="AE23" i="10"/>
  <c r="AD23" i="10"/>
  <c r="AD64" i="10" s="1"/>
  <c r="AC23" i="10"/>
  <c r="AB23" i="10"/>
  <c r="AA23" i="10"/>
  <c r="Z23" i="10"/>
  <c r="Z64" i="10" s="1"/>
  <c r="Y23" i="10"/>
  <c r="X23" i="10"/>
  <c r="BG23" i="10" s="1"/>
  <c r="T23" i="10"/>
  <c r="S23" i="10"/>
  <c r="S64" i="10" s="1"/>
  <c r="R23" i="10"/>
  <c r="Q23" i="10"/>
  <c r="P23" i="10"/>
  <c r="O23" i="10"/>
  <c r="O64" i="10" s="1"/>
  <c r="N23" i="10"/>
  <c r="M23" i="10"/>
  <c r="L23" i="10"/>
  <c r="K23" i="10"/>
  <c r="K64" i="10" s="1"/>
  <c r="J23" i="10"/>
  <c r="I23" i="10"/>
  <c r="H23" i="10"/>
  <c r="G23" i="10"/>
  <c r="G64" i="10" s="1"/>
  <c r="F23" i="10"/>
  <c r="E23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BE21" i="10"/>
  <c r="BE20" i="10"/>
  <c r="BE19" i="10"/>
  <c r="BE18" i="10"/>
  <c r="BE17" i="10"/>
  <c r="BE16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BE13" i="10"/>
  <c r="BE12" i="10"/>
  <c r="BE11" i="10"/>
  <c r="BE10" i="10"/>
  <c r="AU64" i="10"/>
  <c r="AR64" i="10"/>
  <c r="AN64" i="10"/>
  <c r="AJ64" i="10"/>
  <c r="AF64" i="10"/>
  <c r="AB64" i="10"/>
  <c r="X64" i="10"/>
  <c r="Q64" i="10"/>
  <c r="M64" i="10"/>
  <c r="I64" i="10"/>
  <c r="E64" i="10"/>
  <c r="AU63" i="10"/>
  <c r="AU65" i="10" s="1"/>
  <c r="AT63" i="10"/>
  <c r="AO63" i="10"/>
  <c r="AM63" i="10"/>
  <c r="AK63" i="10"/>
  <c r="AI63" i="10"/>
  <c r="AG63" i="10"/>
  <c r="AE63" i="10"/>
  <c r="AC63" i="10"/>
  <c r="AA63" i="10"/>
  <c r="Y63" i="10"/>
  <c r="T63" i="10"/>
  <c r="R63" i="10"/>
  <c r="P63" i="10"/>
  <c r="N63" i="10"/>
  <c r="L63" i="10"/>
  <c r="J63" i="10"/>
  <c r="H63" i="10"/>
  <c r="F63" i="10"/>
  <c r="AT65" i="10" l="1"/>
  <c r="BG28" i="10"/>
  <c r="E63" i="10"/>
  <c r="G63" i="10"/>
  <c r="G65" i="10" s="1"/>
  <c r="I63" i="10"/>
  <c r="I65" i="10" s="1"/>
  <c r="K63" i="10"/>
  <c r="K65" i="10" s="1"/>
  <c r="M63" i="10"/>
  <c r="M65" i="10" s="1"/>
  <c r="O63" i="10"/>
  <c r="O65" i="10" s="1"/>
  <c r="Q63" i="10"/>
  <c r="Q65" i="10" s="1"/>
  <c r="S63" i="10"/>
  <c r="S65" i="10" s="1"/>
  <c r="X63" i="10"/>
  <c r="X65" i="10" s="1"/>
  <c r="Z63" i="10"/>
  <c r="Z65" i="10" s="1"/>
  <c r="AB63" i="10"/>
  <c r="AB65" i="10" s="1"/>
  <c r="AD63" i="10"/>
  <c r="AD65" i="10" s="1"/>
  <c r="AF63" i="10"/>
  <c r="AF65" i="10" s="1"/>
  <c r="AH63" i="10"/>
  <c r="AH65" i="10" s="1"/>
  <c r="AJ63" i="10"/>
  <c r="AJ65" i="10" s="1"/>
  <c r="AL63" i="10"/>
  <c r="AL65" i="10" s="1"/>
  <c r="AN63" i="10"/>
  <c r="AN65" i="10" s="1"/>
  <c r="AP63" i="10"/>
  <c r="F64" i="10"/>
  <c r="F65" i="10" s="1"/>
  <c r="H64" i="10"/>
  <c r="H65" i="10" s="1"/>
  <c r="J64" i="10"/>
  <c r="J65" i="10" s="1"/>
  <c r="L64" i="10"/>
  <c r="N64" i="10"/>
  <c r="N65" i="10" s="1"/>
  <c r="P64" i="10"/>
  <c r="R64" i="10"/>
  <c r="R65" i="10" s="1"/>
  <c r="T64" i="10"/>
  <c r="Y64" i="10"/>
  <c r="Y65" i="10" s="1"/>
  <c r="AA64" i="10"/>
  <c r="AC64" i="10"/>
  <c r="AC65" i="10" s="1"/>
  <c r="AE64" i="10"/>
  <c r="AG64" i="10"/>
  <c r="AG65" i="10" s="1"/>
  <c r="AI64" i="10"/>
  <c r="AK64" i="10"/>
  <c r="AK65" i="10" s="1"/>
  <c r="AM64" i="10"/>
  <c r="AO64" i="10"/>
  <c r="AO65" i="10" s="1"/>
  <c r="BG15" i="10"/>
  <c r="AQ64" i="10"/>
  <c r="AS64" i="10"/>
  <c r="BG22" i="10"/>
  <c r="W65" i="10"/>
  <c r="BE52" i="3"/>
  <c r="BE47" i="14"/>
  <c r="L65" i="10"/>
  <c r="AQ65" i="10"/>
  <c r="P65" i="10"/>
  <c r="T65" i="10"/>
  <c r="AA65" i="10"/>
  <c r="AE65" i="10"/>
  <c r="AI65" i="10"/>
  <c r="AM65" i="10"/>
  <c r="BG14" i="10"/>
  <c r="BG29" i="10"/>
  <c r="AS48" i="10"/>
  <c r="AS63" i="10" s="1"/>
  <c r="AS65" i="10" s="1"/>
  <c r="F53" i="3"/>
  <c r="H53" i="3"/>
  <c r="J53" i="3"/>
  <c r="L53" i="3"/>
  <c r="N53" i="3"/>
  <c r="P53" i="3"/>
  <c r="R53" i="3"/>
  <c r="X53" i="3"/>
  <c r="Z53" i="3"/>
  <c r="AF53" i="3"/>
  <c r="AH53" i="3"/>
  <c r="AJ53" i="3"/>
  <c r="AL53" i="3"/>
  <c r="AN53" i="3"/>
  <c r="AP53" i="3"/>
  <c r="AR53" i="3"/>
  <c r="AT53" i="3"/>
  <c r="W53" i="3"/>
  <c r="AW53" i="3"/>
  <c r="AY53" i="3"/>
  <c r="BA53" i="3"/>
  <c r="BC53" i="3"/>
  <c r="G49" i="14"/>
  <c r="I49" i="14"/>
  <c r="K49" i="14"/>
  <c r="M49" i="14"/>
  <c r="O49" i="14"/>
  <c r="Q49" i="14"/>
  <c r="S49" i="14"/>
  <c r="Z49" i="14"/>
  <c r="AB49" i="14"/>
  <c r="AD49" i="14"/>
  <c r="AF49" i="14"/>
  <c r="AH49" i="14"/>
  <c r="AJ49" i="14"/>
  <c r="AL49" i="14"/>
  <c r="AN49" i="14"/>
  <c r="AP49" i="14"/>
  <c r="AR49" i="14"/>
  <c r="AT49" i="14"/>
  <c r="BE11" i="14"/>
  <c r="BE43" i="14"/>
  <c r="W49" i="14"/>
  <c r="AV49" i="14"/>
  <c r="AX49" i="14"/>
  <c r="AZ49" i="14"/>
  <c r="BB49" i="14"/>
  <c r="BD49" i="14"/>
  <c r="BG56" i="10"/>
  <c r="BG49" i="10"/>
  <c r="BG51" i="10"/>
  <c r="BG64" i="10"/>
  <c r="AP65" i="10"/>
  <c r="AR63" i="10"/>
  <c r="AR65" i="10" s="1"/>
  <c r="BG50" i="10"/>
  <c r="BG48" i="10"/>
  <c r="BE64" i="10"/>
  <c r="Q53" i="3"/>
  <c r="S53" i="3"/>
  <c r="BE40" i="3"/>
  <c r="BE24" i="3"/>
  <c r="U53" i="3"/>
  <c r="BE41" i="3"/>
  <c r="AB53" i="3"/>
  <c r="BE35" i="3"/>
  <c r="T53" i="3"/>
  <c r="BE25" i="3"/>
  <c r="BE27" i="3"/>
  <c r="Y53" i="3"/>
  <c r="AA53" i="3"/>
  <c r="AD53" i="3"/>
  <c r="BE19" i="3"/>
  <c r="G53" i="3"/>
  <c r="I53" i="3"/>
  <c r="K53" i="3"/>
  <c r="M53" i="3"/>
  <c r="BE18" i="3"/>
  <c r="E65" i="10"/>
  <c r="BE14" i="10"/>
  <c r="BE15" i="10"/>
  <c r="BE28" i="10"/>
  <c r="BE29" i="10"/>
  <c r="BE48" i="10"/>
  <c r="BE49" i="10"/>
  <c r="BE50" i="10"/>
  <c r="BE51" i="10"/>
  <c r="BE56" i="10"/>
  <c r="BE57" i="10"/>
  <c r="H49" i="14"/>
  <c r="J49" i="14"/>
  <c r="L49" i="14"/>
  <c r="N49" i="14"/>
  <c r="P49" i="14"/>
  <c r="R49" i="14"/>
  <c r="T49" i="14"/>
  <c r="Y49" i="14"/>
  <c r="AA49" i="14"/>
  <c r="AC49" i="14"/>
  <c r="AE49" i="14"/>
  <c r="AG49" i="14"/>
  <c r="AI49" i="14"/>
  <c r="AK49" i="14"/>
  <c r="AM49" i="14"/>
  <c r="AO49" i="14"/>
  <c r="AQ49" i="14"/>
  <c r="AS49" i="14"/>
  <c r="E49" i="14"/>
  <c r="X49" i="14"/>
  <c r="BE10" i="14"/>
  <c r="BE42" i="14"/>
  <c r="F48" i="14"/>
  <c r="F49" i="14" s="1"/>
  <c r="E51" i="3"/>
  <c r="BE9" i="3"/>
  <c r="BE8" i="10"/>
  <c r="BE9" i="10"/>
  <c r="BE49" i="14" l="1"/>
  <c r="BE48" i="14"/>
  <c r="E53" i="3"/>
  <c r="BE53" i="3" s="1"/>
  <c r="BE51" i="3"/>
  <c r="BG65" i="10"/>
  <c r="BE65" i="10"/>
  <c r="BE63" i="10"/>
  <c r="BG63" i="10"/>
</calcChain>
</file>

<file path=xl/sharedStrings.xml><?xml version="1.0" encoding="utf-8"?>
<sst xmlns="http://schemas.openxmlformats.org/spreadsheetml/2006/main" count="1019" uniqueCount="242">
  <si>
    <t xml:space="preserve">                                                                                                                                  УТВЕРЖДАЮ</t>
  </si>
  <si>
    <t>КАЛЕНДАРНЫЙ УЧЕБНЫЙ ГРАФИК</t>
  </si>
  <si>
    <t xml:space="preserve">государственного бюджетного профессионального образовательного </t>
  </si>
  <si>
    <t>«Ейский полипофильный колледж»</t>
  </si>
  <si>
    <t>основной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</si>
  <si>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</si>
  <si>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</si>
  <si>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</si>
  <si>
    <t>1. КАЛЕНДАРНЫЕ ГРАФИКИ</t>
  </si>
  <si>
    <t>1.1.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</si>
  <si>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</si>
  <si>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</si>
  <si>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</si>
  <si>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</si>
  <si>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</si>
  <si>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</si>
  <si>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</si>
  <si>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</si>
  <si>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</si>
  <si>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</si>
  <si>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</si>
  <si>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</si>
  <si>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</si>
  <si>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</si>
  <si>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23 фев. – 1 марта</t>
  </si>
  <si>
    <t>Март</t>
  </si>
  <si>
    <t xml:space="preserve"> 30 мар. - 5 апр.</t>
  </si>
  <si>
    <t>Апрель</t>
  </si>
  <si>
    <t>27 апр. – 3 мая</t>
  </si>
  <si>
    <t>Май</t>
  </si>
  <si>
    <t>Июнь</t>
  </si>
  <si>
    <t xml:space="preserve"> 29 июня-5 июля</t>
  </si>
  <si>
    <t>Июль</t>
  </si>
  <si>
    <t>27 июля - 2 авг.</t>
  </si>
  <si>
    <t>Август</t>
  </si>
  <si>
    <t>Всего часов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</si>
  <si>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</si>
  <si>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</si>
  <si>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</si>
  <si>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</si>
  <si>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</si>
  <si>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</si>
  <si>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</si>
  <si>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</si>
  <si>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</si>
  <si>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</si>
  <si>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</si>
  <si>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</si>
  <si>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</si>
  <si>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</si>
  <si>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</si>
  <si>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</si>
  <si>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</si>
  <si>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</si>
  <si>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</si>
  <si>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</si>
  <si>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</si>
  <si>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</si>
  <si>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24-31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</si>
  <si>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</si>
  <si>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</si>
  <si>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</si>
  <si>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</si>
  <si>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обяз. уч.</t>
  </si>
  <si>
    <t>сам. р. с.</t>
  </si>
  <si>
    <t>ОУДб.01</t>
  </si>
  <si>
    <t xml:space="preserve">Русский язык </t>
  </si>
  <si>
    <t>ОУДб.02</t>
  </si>
  <si>
    <t>Литература</t>
  </si>
  <si>
    <t>ОУДб.03</t>
  </si>
  <si>
    <t>Иностранный язык</t>
  </si>
  <si>
    <t>ОУДб.04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</si>
  <si>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</si>
  <si>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</si>
  <si>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</si>
  <si>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</si>
  <si>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</si>
  <si>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</si>
  <si>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</si>
  <si>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</si>
  <si>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ОУДб.09</t>
  </si>
  <si>
    <t>ОУДб.10</t>
  </si>
  <si>
    <t>География</t>
  </si>
  <si>
    <t>ОУДб.11</t>
  </si>
  <si>
    <t>ОУДп.13</t>
  </si>
  <si>
    <t>Информатика</t>
  </si>
  <si>
    <t>ОУДп.14</t>
  </si>
  <si>
    <t>ОУДп.15</t>
  </si>
  <si>
    <t>Основы проектно-исследовательской деятельности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</si>
  <si>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</si>
  <si>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</si>
  <si>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</si>
  <si>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Номера календарных недель</t>
  </si>
  <si>
    <t>Порядковые номера недель учебного года</t>
  </si>
  <si>
    <t>2 курс</t>
  </si>
  <si>
    <t>Астрономия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</si>
  <si>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</si>
  <si>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</si>
  <si>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</si>
  <si>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</si>
  <si>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</si>
  <si>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</si>
  <si>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</si>
  <si>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</si>
  <si>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ЕН.02</t>
  </si>
  <si>
    <t>Экологические основы природопользования</t>
  </si>
  <si>
    <t>П.00</t>
  </si>
  <si>
    <t>ОП. 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</si>
  <si>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</si>
  <si>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</si>
  <si>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</si>
  <si>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</si>
  <si>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</si>
  <si>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</si>
  <si>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</si>
  <si>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</si>
  <si>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Безопасность жизнедеятельности</t>
  </si>
  <si>
    <t>МДК.01.01</t>
  </si>
  <si>
    <t>УП.01</t>
  </si>
  <si>
    <t>Учебная практика</t>
  </si>
  <si>
    <t>ПП.01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</si>
  <si>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</si>
  <si>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</si>
  <si>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</si>
  <si>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</si>
  <si>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</si>
  <si>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</si>
  <si>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</si>
  <si>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</si>
  <si>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</si>
  <si>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3 курс</t>
  </si>
  <si>
    <t>ЕН.01</t>
  </si>
  <si>
    <t>ОП.09</t>
  </si>
  <si>
    <t>ОП.10</t>
  </si>
  <si>
    <t>ОП.12</t>
  </si>
  <si>
    <t>ПМ. 02</t>
  </si>
  <si>
    <t>МДК.02.02</t>
  </si>
  <si>
    <t>ПМ. 03</t>
  </si>
  <si>
    <t>МДК.03.01</t>
  </si>
  <si>
    <t>УП.03</t>
  </si>
  <si>
    <t>ПП.03</t>
  </si>
  <si>
    <t>ПМ. 05</t>
  </si>
  <si>
    <t>МДК.05.01</t>
  </si>
  <si>
    <t>ПП.05</t>
  </si>
  <si>
    <t>ОП.11</t>
  </si>
  <si>
    <t>МДК.02.01</t>
  </si>
  <si>
    <t>УП.02</t>
  </si>
  <si>
    <t>ПП.02</t>
  </si>
  <si>
    <t>ПМ. 04</t>
  </si>
  <si>
    <t>МДК.04.01</t>
  </si>
  <si>
    <t>УП.04</t>
  </si>
  <si>
    <t>ПП.04</t>
  </si>
  <si>
    <t>ПДП</t>
  </si>
  <si>
    <t>4 нед.</t>
  </si>
  <si>
    <t>ГИА</t>
  </si>
  <si>
    <t>Государственная итоговая аттестация</t>
  </si>
  <si>
    <t>6 нед.</t>
  </si>
  <si>
    <t>х</t>
  </si>
  <si>
    <t>1.2. КАЛЕНДАРНЫЙ ГРАФИК АТТЕСТАЦИЙ</t>
  </si>
  <si>
    <t>Формы промежуточной аттестации</t>
  </si>
  <si>
    <t>Э(к)</t>
  </si>
  <si>
    <t>1 Э(к)</t>
  </si>
  <si>
    <t>Э</t>
  </si>
  <si>
    <t>1 Э</t>
  </si>
  <si>
    <t>ДЗ</t>
  </si>
  <si>
    <t>1 ДЗ</t>
  </si>
  <si>
    <t>2 Э</t>
  </si>
  <si>
    <t>З</t>
  </si>
  <si>
    <t>1 З/ 1 ДЗ</t>
  </si>
  <si>
    <t>Всего аттестаций в неделю</t>
  </si>
  <si>
    <t>2 З</t>
  </si>
  <si>
    <t>ДЗ(к)</t>
  </si>
  <si>
    <t>1 ДЗ(к)</t>
  </si>
  <si>
    <t>Экв</t>
  </si>
  <si>
    <t>1 Экв</t>
  </si>
  <si>
    <t xml:space="preserve">Директор____________Т.Е. Виленская </t>
  </si>
  <si>
    <t>«_____»____________ 2021 г.</t>
  </si>
  <si>
    <t>учреждения Краснодарского края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</si>
  <si>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38.02.01 Экономика и бухгалтерский учет (по отраслям)</t>
    </r>
  </si>
  <si>
    <r>
      <t xml:space="preserve">Квалификация: </t>
    </r>
    <r>
      <rPr>
        <u/>
        <sz val="14"/>
        <rFont val="Times New Roman"/>
        <family val="1"/>
        <charset val="204"/>
      </rPr>
      <t xml:space="preserve"> бухгалтер</t>
    </r>
  </si>
  <si>
    <r>
      <t xml:space="preserve">Форма обучения –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</si>
  <si>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– 2 года  10 месяцев</t>
  </si>
  <si>
    <t>Общеобразовательный цикл</t>
  </si>
  <si>
    <t xml:space="preserve">Обществознание </t>
  </si>
  <si>
    <t>Естествознание</t>
  </si>
  <si>
    <t>ОУДп.12</t>
  </si>
  <si>
    <t>Экономика</t>
  </si>
  <si>
    <t>Право</t>
  </si>
  <si>
    <t>ОП.00</t>
  </si>
  <si>
    <t>Общепрофессиональный цикл</t>
  </si>
  <si>
    <t>Основы бухгалтерского учета</t>
  </si>
  <si>
    <t>Документационное обеспечение управления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</si>
  <si>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</si>
  <si>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</si>
  <si>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 xml:space="preserve">Общепрофессиональный цикл </t>
  </si>
  <si>
    <t>Экономика организации</t>
  </si>
  <si>
    <t>Финансы, денежное обращение и кредит</t>
  </si>
  <si>
    <t>Налоги и налогообложение</t>
  </si>
  <si>
    <t>Менеджмент</t>
  </si>
  <si>
    <t>Статистика</t>
  </si>
  <si>
    <t>Осноы финансовой грамотности</t>
  </si>
  <si>
    <r>
      <t>Профессиональный цикл</t>
    </r>
    <r>
      <rPr>
        <b/>
        <i/>
        <sz val="8"/>
        <rFont val="Times New Roman"/>
        <family val="1"/>
        <charset val="204"/>
      </rPr>
      <t xml:space="preserve"> </t>
    </r>
  </si>
  <si>
    <t>ПМ.01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</si>
  <si>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</si>
  <si>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</si>
  <si>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Выполнение работ по одной или нескольким профессиям рабочих, должностей служащих</t>
  </si>
  <si>
    <t>Выполнение работ по должности 23369 Кассир</t>
  </si>
  <si>
    <t>УП,05</t>
  </si>
  <si>
    <t>Психология общения</t>
  </si>
  <si>
    <t>Аудит</t>
  </si>
  <si>
    <t>Основы предпринимательской деятельности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</si>
  <si>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</si>
  <si>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 xml:space="preserve">Практические основы бухгалтерского учета источников формирования активов организации 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</si>
  <si>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</si>
  <si>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</si>
  <si>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</si>
  <si>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</si>
  <si>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</si>
  <si>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t>МДК.04.02</t>
  </si>
  <si>
    <t>Основы анализа бухгалтерской отчетности</t>
  </si>
  <si>
    <t>2 Э(к)</t>
  </si>
  <si>
    <r>
      <t>Э(к)</t>
    </r>
    <r>
      <rPr>
        <vertAlign val="superscript"/>
        <sz val="8"/>
        <rFont val="Calibri"/>
        <family val="2"/>
        <charset val="204"/>
      </rPr>
      <t>1</t>
    </r>
  </si>
  <si>
    <t>Эм</t>
  </si>
  <si>
    <t>1 Эм</t>
  </si>
  <si>
    <t>2 З/ 10 ДЗ/ 4 Э/ 1 Эм/ 1 Экв</t>
  </si>
  <si>
    <r>
      <t>ДЗ(к)</t>
    </r>
    <r>
      <rPr>
        <vertAlign val="superscript"/>
        <sz val="8"/>
        <rFont val="Calibri"/>
        <family val="2"/>
        <charset val="204"/>
      </rPr>
      <t>1</t>
    </r>
  </si>
  <si>
    <r>
      <t>1 ДЗ(к)</t>
    </r>
    <r>
      <rPr>
        <vertAlign val="superscript"/>
        <sz val="8"/>
        <rFont val="Calibri"/>
        <family val="2"/>
        <charset val="204"/>
      </rPr>
      <t>2</t>
    </r>
  </si>
  <si>
    <r>
      <t>1 ДЗ(к)</t>
    </r>
    <r>
      <rPr>
        <vertAlign val="superscript"/>
        <sz val="8"/>
        <rFont val="Calibri"/>
        <family val="2"/>
        <charset val="204"/>
      </rPr>
      <t>3</t>
    </r>
  </si>
  <si>
    <r>
      <t>1 ДЗ(к)</t>
    </r>
    <r>
      <rPr>
        <vertAlign val="superscript"/>
        <sz val="8"/>
        <rFont val="Calibri"/>
        <family val="2"/>
        <charset val="204"/>
      </rPr>
      <t>4</t>
    </r>
  </si>
  <si>
    <r>
      <t>1 ДЗ(к)</t>
    </r>
    <r>
      <rPr>
        <vertAlign val="superscript"/>
        <sz val="8"/>
        <rFont val="Calibri"/>
        <family val="2"/>
        <charset val="204"/>
      </rPr>
      <t>5</t>
    </r>
  </si>
  <si>
    <r>
      <t>1 ДЗ(к)</t>
    </r>
    <r>
      <rPr>
        <vertAlign val="superscript"/>
        <sz val="8"/>
        <rFont val="Calibri"/>
        <family val="2"/>
        <charset val="204"/>
      </rPr>
      <t>6</t>
    </r>
  </si>
  <si>
    <t>1 З/ 11 ДЗ/ 3 Эм</t>
  </si>
  <si>
    <t>Родная литераткра (русская)</t>
  </si>
  <si>
    <t>УД.16</t>
  </si>
  <si>
    <t>1 З/ 11 ДЗ/ 5 Э</t>
  </si>
  <si>
    <t>Иностранный язык в профессиональной деятельности</t>
  </si>
  <si>
    <t>Физическая культура/ Адаптационная физическая культура</t>
  </si>
  <si>
    <t>Информационные технологии в профессиональной деятельности/ Адаптационные информационные технологии в профессиональной деятельности</t>
  </si>
  <si>
    <t xml:space="preserve">Производственная практика </t>
  </si>
  <si>
    <t xml:space="preserve">Преддипломная практика </t>
  </si>
  <si>
    <t>Прмежуточная аттестация</t>
  </si>
  <si>
    <t>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</si>
</sst>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name val="Times New Roman"/>
      <family val="1"/>
      <charset val="204"/>
    </font>
    <font>
      <b/>
      <sz val="8"/>
      <name val="Arial Cyr"/>
      <charset val="204"/>
    </font>
    <font>
      <b/>
      <sz val="6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0"/>
      <name val="Arial Cyr"/>
      <charset val="204"/>
    </font>
    <font>
      <b/>
      <i/>
      <sz val="8"/>
      <name val="Times New Roman"/>
      <family val="1"/>
      <charset val="204"/>
    </font>
    <font>
      <sz val="16"/>
      <name val="Arial Cyr"/>
      <charset val="204"/>
    </font>
    <font>
      <vertAlign val="superscript"/>
      <sz val="8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0" xfId="0" applyFont="1"/>
    <xf numFmtId="0" fontId="12" fillId="0" borderId="0" xfId="0" applyFont="1" applyAlignment="1"/>
    <xf numFmtId="0" fontId="17" fillId="0" borderId="0" xfId="0" applyFont="1" applyAlignment="1">
      <alignment vertical="top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center"/>
    </xf>
    <xf numFmtId="0" fontId="0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textRotation="90"/>
    </xf>
    <xf numFmtId="0" fontId="7" fillId="0" borderId="1" xfId="0" applyFont="1" applyBorder="1"/>
    <xf numFmtId="0" fontId="7" fillId="0" borderId="1" xfId="0" applyFont="1" applyFill="1" applyBorder="1"/>
    <xf numFmtId="1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6" fillId="0" borderId="1" xfId="0" applyFont="1" applyFill="1" applyBorder="1" applyAlignment="1">
      <alignment horizontal="center" wrapText="1"/>
    </xf>
    <xf numFmtId="0" fontId="3" fillId="0" borderId="1" xfId="0" applyFont="1" applyBorder="1"/>
    <xf numFmtId="1" fontId="6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  <xf numFmtId="1" fontId="19" fillId="0" borderId="0" xfId="0" applyNumberFormat="1" applyFont="1" applyFill="1"/>
    <xf numFmtId="164" fontId="11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164" fontId="0" fillId="0" borderId="0" xfId="0" applyNumberFormat="1" applyFont="1" applyFill="1"/>
    <xf numFmtId="0" fontId="21" fillId="0" borderId="0" xfId="0" applyFont="1" applyAlignment="1">
      <alignment horizontal="left"/>
    </xf>
    <xf numFmtId="0" fontId="21" fillId="0" borderId="0" xfId="0" applyFont="1"/>
    <xf numFmtId="164" fontId="21" fillId="0" borderId="0" xfId="0" applyNumberFormat="1" applyFont="1" applyFill="1"/>
    <xf numFmtId="0" fontId="21" fillId="0" borderId="0" xfId="0" applyFont="1" applyFill="1" applyAlignment="1">
      <alignment horizontal="left"/>
    </xf>
    <xf numFmtId="0" fontId="21" fillId="0" borderId="0" xfId="0" applyFont="1" applyFill="1"/>
    <xf numFmtId="1" fontId="21" fillId="0" borderId="0" xfId="0" applyNumberFormat="1" applyFont="1" applyFill="1"/>
    <xf numFmtId="0" fontId="6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0" zoomScaleNormal="80" workbookViewId="0">
      <selection activeCell="A4" sqref="A4"/>
    </sheetView>
  </sheetViews>
  <sheetFormatPr defaultColWidth="8.85546875" defaultRowHeight="15" x14ac:dyDescent="0.25"/>
  <cols>
    <col min="1" max="16384" width="8.85546875" style="1"/>
  </cols>
  <sheetData>
    <row r="1" spans="1:14" ht="20.100000000000001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0.100000000000001" customHeight="1" x14ac:dyDescent="0.3">
      <c r="A2" s="76" t="s">
        <v>175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0.100000000000001" customHeight="1" x14ac:dyDescent="0.3">
      <c r="A3" s="76" t="s">
        <v>176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20.100000000000001" customHeight="1" x14ac:dyDescent="0.25"/>
    <row r="5" spans="1:14" ht="69.75" customHeight="1" x14ac:dyDescent="0.3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0.100000000000001" customHeight="1" x14ac:dyDescent="0.3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20.100000000000001" customHeight="1" x14ac:dyDescent="0.3">
      <c r="A7" s="71" t="s">
        <v>177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20.100000000000001" customHeight="1" x14ac:dyDescent="0.3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22.5" customHeight="1" x14ac:dyDescent="0.3">
      <c r="A9" s="74" t="s">
        <v>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22.5" customHeight="1" x14ac:dyDescent="0.3">
      <c r="A10" s="74" t="s">
        <v>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22.5" customHeight="1" x14ac:dyDescent="0.3">
      <c r="A11" s="74" t="s">
        <v>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4.45" customHeight="1" x14ac:dyDescent="0.3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7.45" customHeight="1" x14ac:dyDescent="0.3">
      <c r="A13" s="75" t="s">
        <v>178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20.100000000000001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</row>
    <row r="15" spans="1:14" ht="15.75" customHeight="1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20.100000000000001" customHeigh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2:14" ht="18.75" x14ac:dyDescent="0.3">
      <c r="B17" s="2"/>
      <c r="C17" s="2"/>
      <c r="D17" s="2"/>
      <c r="E17" s="2"/>
      <c r="F17" s="2"/>
      <c r="G17" s="2"/>
      <c r="H17" s="2" t="s">
        <v>179</v>
      </c>
      <c r="I17" s="2"/>
      <c r="J17" s="2"/>
      <c r="K17" s="2"/>
      <c r="L17" s="2"/>
      <c r="M17" s="2"/>
      <c r="N17" s="2"/>
    </row>
    <row r="18" spans="2:14" ht="18.75" x14ac:dyDescent="0.3">
      <c r="B18" s="2"/>
      <c r="C18" s="2"/>
      <c r="D18" s="2"/>
      <c r="E18" s="2"/>
      <c r="F18" s="2"/>
      <c r="G18" s="2"/>
      <c r="H18" s="2" t="s">
        <v>180</v>
      </c>
      <c r="I18" s="2"/>
      <c r="J18" s="2"/>
      <c r="K18" s="2"/>
      <c r="L18" s="2"/>
      <c r="M18" s="2"/>
      <c r="N18" s="2"/>
    </row>
    <row r="19" spans="2:14" ht="18.75" x14ac:dyDescent="0.3">
      <c r="B19" s="2"/>
      <c r="C19" s="2"/>
      <c r="D19" s="2"/>
      <c r="E19" s="2"/>
      <c r="F19" s="2"/>
      <c r="G19" s="2"/>
      <c r="H19" s="2" t="s">
        <v>181</v>
      </c>
      <c r="I19" s="2"/>
      <c r="J19" s="2"/>
      <c r="K19" s="2"/>
      <c r="L19" s="2"/>
      <c r="M19" s="2"/>
      <c r="N19" s="2"/>
    </row>
    <row r="20" spans="2:14" ht="18.75" x14ac:dyDescent="0.3">
      <c r="B20" s="2"/>
      <c r="C20" s="2"/>
      <c r="D20" s="2"/>
      <c r="E20" s="2"/>
      <c r="F20" s="2"/>
      <c r="G20" s="2"/>
      <c r="H20" s="2" t="s">
        <v>7</v>
      </c>
      <c r="I20" s="2"/>
      <c r="J20" s="2"/>
      <c r="K20" s="2"/>
      <c r="L20" s="2"/>
      <c r="M20" s="2"/>
      <c r="N20" s="2"/>
    </row>
    <row r="21" spans="2:14" x14ac:dyDescent="0.25">
      <c r="H21" s="3"/>
    </row>
    <row r="22" spans="2:14" ht="18.75" x14ac:dyDescent="0.3">
      <c r="H22" s="2"/>
    </row>
    <row r="23" spans="2:14" x14ac:dyDescent="0.25">
      <c r="H23" s="3"/>
    </row>
  </sheetData>
  <mergeCells count="15">
    <mergeCell ref="A1:N1"/>
    <mergeCell ref="A2:N2"/>
    <mergeCell ref="A3:N3"/>
    <mergeCell ref="A5:N5"/>
    <mergeCell ref="A6:N6"/>
    <mergeCell ref="A15:N15"/>
    <mergeCell ref="A16:N16"/>
    <mergeCell ref="A14:N14"/>
    <mergeCell ref="A7:N7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9"/>
  <sheetViews>
    <sheetView zoomScale="70" zoomScaleNormal="7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4.85546875" style="62" customWidth="1"/>
    <col min="2" max="2" width="7" style="62" customWidth="1"/>
    <col min="3" max="3" width="18.7109375" style="62" customWidth="1"/>
    <col min="4" max="4" width="6.140625" style="62" customWidth="1"/>
    <col min="5" max="20" width="2.7109375" style="62" customWidth="1"/>
    <col min="21" max="23" width="2.7109375" style="65" customWidth="1"/>
    <col min="24" max="46" width="2.7109375" style="62" customWidth="1"/>
    <col min="47" max="56" width="2.7109375" style="65" customWidth="1"/>
    <col min="57" max="57" width="7.42578125" style="62" customWidth="1"/>
    <col min="58" max="58" width="3.28515625" style="61" customWidth="1"/>
    <col min="59" max="59" width="5.7109375" style="9" customWidth="1"/>
    <col min="60" max="60" width="6.7109375" style="9" customWidth="1"/>
    <col min="61" max="16384" width="8.85546875" style="62"/>
  </cols>
  <sheetData>
    <row r="1" spans="1:61" s="4" customFormat="1" ht="15.75" x14ac:dyDescent="0.25">
      <c r="A1" s="4" t="s">
        <v>8</v>
      </c>
      <c r="U1" s="5"/>
      <c r="V1" s="5"/>
      <c r="W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6"/>
      <c r="BG1" s="7"/>
      <c r="BH1" s="7"/>
    </row>
    <row r="2" spans="1:61" s="4" customFormat="1" ht="15.75" x14ac:dyDescent="0.25">
      <c r="B2" s="4" t="s">
        <v>9</v>
      </c>
      <c r="U2" s="5"/>
      <c r="V2" s="5"/>
      <c r="W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6"/>
      <c r="BG2" s="7"/>
      <c r="BH2" s="7"/>
    </row>
    <row r="3" spans="1:61" s="4" customFormat="1" ht="15.75" x14ac:dyDescent="0.25">
      <c r="U3" s="5"/>
      <c r="V3" s="5"/>
      <c r="W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6"/>
      <c r="BG3" s="7"/>
      <c r="BH3" s="7"/>
    </row>
    <row r="4" spans="1:61" ht="14.45" customHeight="1" x14ac:dyDescent="0.25">
      <c r="A4" s="101" t="s">
        <v>10</v>
      </c>
      <c r="B4" s="108" t="s">
        <v>11</v>
      </c>
      <c r="C4" s="101" t="s">
        <v>12</v>
      </c>
      <c r="D4" s="101" t="s">
        <v>13</v>
      </c>
      <c r="E4" s="111" t="s">
        <v>14</v>
      </c>
      <c r="F4" s="112"/>
      <c r="G4" s="112"/>
      <c r="H4" s="113"/>
      <c r="I4" s="106" t="s">
        <v>15</v>
      </c>
      <c r="J4" s="89" t="s">
        <v>16</v>
      </c>
      <c r="K4" s="89"/>
      <c r="L4" s="90"/>
      <c r="M4" s="106" t="s">
        <v>17</v>
      </c>
      <c r="N4" s="89" t="s">
        <v>18</v>
      </c>
      <c r="O4" s="89"/>
      <c r="P4" s="89"/>
      <c r="Q4" s="90"/>
      <c r="R4" s="88" t="s">
        <v>19</v>
      </c>
      <c r="S4" s="89"/>
      <c r="T4" s="89"/>
      <c r="U4" s="90"/>
      <c r="V4" s="97" t="s">
        <v>20</v>
      </c>
      <c r="W4" s="88" t="s">
        <v>21</v>
      </c>
      <c r="X4" s="89"/>
      <c r="Y4" s="90"/>
      <c r="Z4" s="99" t="s">
        <v>22</v>
      </c>
      <c r="AA4" s="88" t="s">
        <v>23</v>
      </c>
      <c r="AB4" s="89"/>
      <c r="AC4" s="90"/>
      <c r="AD4" s="99" t="s">
        <v>24</v>
      </c>
      <c r="AE4" s="88" t="s">
        <v>25</v>
      </c>
      <c r="AF4" s="89"/>
      <c r="AG4" s="89"/>
      <c r="AH4" s="90"/>
      <c r="AI4" s="97" t="s">
        <v>26</v>
      </c>
      <c r="AJ4" s="88" t="s">
        <v>27</v>
      </c>
      <c r="AK4" s="89"/>
      <c r="AL4" s="90"/>
      <c r="AM4" s="97" t="s">
        <v>28</v>
      </c>
      <c r="AN4" s="88" t="s">
        <v>29</v>
      </c>
      <c r="AO4" s="89"/>
      <c r="AP4" s="89"/>
      <c r="AQ4" s="90"/>
      <c r="AR4" s="88" t="s">
        <v>30</v>
      </c>
      <c r="AS4" s="89"/>
      <c r="AT4" s="89"/>
      <c r="AU4" s="90"/>
      <c r="AV4" s="97" t="s">
        <v>31</v>
      </c>
      <c r="AW4" s="88" t="s">
        <v>32</v>
      </c>
      <c r="AX4" s="89"/>
      <c r="AY4" s="90"/>
      <c r="AZ4" s="97" t="s">
        <v>33</v>
      </c>
      <c r="BA4" s="88" t="s">
        <v>34</v>
      </c>
      <c r="BB4" s="89"/>
      <c r="BC4" s="89"/>
      <c r="BD4" s="90"/>
      <c r="BE4" s="91" t="s">
        <v>35</v>
      </c>
    </row>
    <row r="5" spans="1:61" ht="54" customHeight="1" x14ac:dyDescent="0.25">
      <c r="A5" s="101"/>
      <c r="B5" s="109"/>
      <c r="C5" s="101"/>
      <c r="D5" s="101"/>
      <c r="E5" s="10" t="s">
        <v>36</v>
      </c>
      <c r="F5" s="10" t="s">
        <v>37</v>
      </c>
      <c r="G5" s="10" t="s">
        <v>38</v>
      </c>
      <c r="H5" s="10" t="s">
        <v>39</v>
      </c>
      <c r="I5" s="107"/>
      <c r="J5" s="11" t="s">
        <v>40</v>
      </c>
      <c r="K5" s="11" t="s">
        <v>41</v>
      </c>
      <c r="L5" s="10" t="s">
        <v>42</v>
      </c>
      <c r="M5" s="107"/>
      <c r="N5" s="11" t="s">
        <v>43</v>
      </c>
      <c r="O5" s="10" t="s">
        <v>44</v>
      </c>
      <c r="P5" s="10" t="s">
        <v>45</v>
      </c>
      <c r="Q5" s="10" t="s">
        <v>46</v>
      </c>
      <c r="R5" s="10" t="s">
        <v>36</v>
      </c>
      <c r="S5" s="10" t="s">
        <v>37</v>
      </c>
      <c r="T5" s="10" t="s">
        <v>38</v>
      </c>
      <c r="U5" s="10" t="s">
        <v>39</v>
      </c>
      <c r="V5" s="98"/>
      <c r="W5" s="10" t="s">
        <v>47</v>
      </c>
      <c r="X5" s="10" t="s">
        <v>48</v>
      </c>
      <c r="Y5" s="10" t="s">
        <v>49</v>
      </c>
      <c r="Z5" s="100"/>
      <c r="AA5" s="10" t="s">
        <v>50</v>
      </c>
      <c r="AB5" s="10" t="s">
        <v>51</v>
      </c>
      <c r="AC5" s="10" t="s">
        <v>52</v>
      </c>
      <c r="AD5" s="100"/>
      <c r="AE5" s="12" t="s">
        <v>50</v>
      </c>
      <c r="AF5" s="12" t="s">
        <v>51</v>
      </c>
      <c r="AG5" s="10" t="s">
        <v>52</v>
      </c>
      <c r="AH5" s="10" t="s">
        <v>53</v>
      </c>
      <c r="AI5" s="98"/>
      <c r="AJ5" s="10" t="s">
        <v>40</v>
      </c>
      <c r="AK5" s="11" t="s">
        <v>41</v>
      </c>
      <c r="AL5" s="11" t="s">
        <v>42</v>
      </c>
      <c r="AM5" s="98"/>
      <c r="AN5" s="10" t="s">
        <v>54</v>
      </c>
      <c r="AO5" s="11" t="s">
        <v>55</v>
      </c>
      <c r="AP5" s="11" t="s">
        <v>56</v>
      </c>
      <c r="AQ5" s="12" t="s">
        <v>57</v>
      </c>
      <c r="AR5" s="10" t="s">
        <v>36</v>
      </c>
      <c r="AS5" s="11" t="s">
        <v>37</v>
      </c>
      <c r="AT5" s="10" t="s">
        <v>38</v>
      </c>
      <c r="AU5" s="10" t="s">
        <v>39</v>
      </c>
      <c r="AV5" s="98"/>
      <c r="AW5" s="10" t="s">
        <v>40</v>
      </c>
      <c r="AX5" s="10" t="s">
        <v>41</v>
      </c>
      <c r="AY5" s="10" t="s">
        <v>42</v>
      </c>
      <c r="AZ5" s="98"/>
      <c r="BA5" s="10" t="s">
        <v>43</v>
      </c>
      <c r="BB5" s="10" t="s">
        <v>44</v>
      </c>
      <c r="BC5" s="10" t="s">
        <v>45</v>
      </c>
      <c r="BD5" s="10" t="s">
        <v>58</v>
      </c>
      <c r="BE5" s="92"/>
    </row>
    <row r="6" spans="1:61" ht="14.45" customHeight="1" x14ac:dyDescent="0.25">
      <c r="A6" s="101"/>
      <c r="B6" s="109"/>
      <c r="C6" s="101"/>
      <c r="D6" s="101"/>
      <c r="E6" s="94" t="s">
        <v>59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92"/>
    </row>
    <row r="7" spans="1:61" x14ac:dyDescent="0.25">
      <c r="A7" s="101"/>
      <c r="B7" s="109"/>
      <c r="C7" s="101"/>
      <c r="D7" s="101"/>
      <c r="E7" s="13">
        <v>36</v>
      </c>
      <c r="F7" s="13">
        <v>37</v>
      </c>
      <c r="G7" s="13">
        <v>38</v>
      </c>
      <c r="H7" s="13">
        <v>39</v>
      </c>
      <c r="I7" s="14">
        <v>40</v>
      </c>
      <c r="J7" s="14">
        <v>41</v>
      </c>
      <c r="K7" s="14">
        <v>42</v>
      </c>
      <c r="L7" s="13">
        <v>43</v>
      </c>
      <c r="M7" s="14">
        <v>44</v>
      </c>
      <c r="N7" s="14">
        <v>45</v>
      </c>
      <c r="O7" s="13">
        <v>46</v>
      </c>
      <c r="P7" s="13">
        <v>47</v>
      </c>
      <c r="Q7" s="14">
        <v>48</v>
      </c>
      <c r="R7" s="14">
        <v>49</v>
      </c>
      <c r="S7" s="13">
        <v>50</v>
      </c>
      <c r="T7" s="14">
        <v>51</v>
      </c>
      <c r="U7" s="13">
        <v>52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5">
        <v>9</v>
      </c>
      <c r="AE7" s="16">
        <f t="shared" ref="AE7:BD7" si="0">AD7+1</f>
        <v>10</v>
      </c>
      <c r="AF7" s="16">
        <f t="shared" si="0"/>
        <v>11</v>
      </c>
      <c r="AG7" s="13">
        <f t="shared" si="0"/>
        <v>12</v>
      </c>
      <c r="AH7" s="13">
        <f t="shared" si="0"/>
        <v>13</v>
      </c>
      <c r="AI7" s="14">
        <f t="shared" si="0"/>
        <v>14</v>
      </c>
      <c r="AJ7" s="13">
        <f t="shared" si="0"/>
        <v>15</v>
      </c>
      <c r="AK7" s="14">
        <f t="shared" si="0"/>
        <v>16</v>
      </c>
      <c r="AL7" s="14">
        <f t="shared" si="0"/>
        <v>17</v>
      </c>
      <c r="AM7" s="14">
        <f t="shared" si="0"/>
        <v>18</v>
      </c>
      <c r="AN7" s="13">
        <f t="shared" si="0"/>
        <v>19</v>
      </c>
      <c r="AO7" s="14">
        <f t="shared" si="0"/>
        <v>20</v>
      </c>
      <c r="AP7" s="14">
        <f t="shared" si="0"/>
        <v>21</v>
      </c>
      <c r="AQ7" s="13">
        <f t="shared" si="0"/>
        <v>22</v>
      </c>
      <c r="AR7" s="14">
        <f t="shared" si="0"/>
        <v>23</v>
      </c>
      <c r="AS7" s="14">
        <f t="shared" si="0"/>
        <v>24</v>
      </c>
      <c r="AT7" s="13">
        <f t="shared" si="0"/>
        <v>25</v>
      </c>
      <c r="AU7" s="13">
        <f t="shared" si="0"/>
        <v>26</v>
      </c>
      <c r="AV7" s="13">
        <f t="shared" si="0"/>
        <v>27</v>
      </c>
      <c r="AW7" s="13">
        <f t="shared" si="0"/>
        <v>28</v>
      </c>
      <c r="AX7" s="13">
        <f t="shared" si="0"/>
        <v>29</v>
      </c>
      <c r="AY7" s="13">
        <f t="shared" si="0"/>
        <v>30</v>
      </c>
      <c r="AZ7" s="13">
        <f t="shared" si="0"/>
        <v>31</v>
      </c>
      <c r="BA7" s="13">
        <f t="shared" si="0"/>
        <v>32</v>
      </c>
      <c r="BB7" s="13">
        <f t="shared" si="0"/>
        <v>33</v>
      </c>
      <c r="BC7" s="13">
        <f t="shared" si="0"/>
        <v>34</v>
      </c>
      <c r="BD7" s="13">
        <f t="shared" si="0"/>
        <v>35</v>
      </c>
      <c r="BE7" s="92"/>
    </row>
    <row r="8" spans="1:61" ht="14.45" customHeight="1" x14ac:dyDescent="0.25">
      <c r="A8" s="101"/>
      <c r="B8" s="109"/>
      <c r="C8" s="101"/>
      <c r="D8" s="101"/>
      <c r="E8" s="94" t="s">
        <v>60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6"/>
      <c r="BE8" s="92"/>
    </row>
    <row r="9" spans="1:61" x14ac:dyDescent="0.25">
      <c r="A9" s="101"/>
      <c r="B9" s="110"/>
      <c r="C9" s="101"/>
      <c r="D9" s="101"/>
      <c r="E9" s="13">
        <v>1</v>
      </c>
      <c r="F9" s="13">
        <v>2</v>
      </c>
      <c r="G9" s="13">
        <v>3</v>
      </c>
      <c r="H9" s="13">
        <v>4</v>
      </c>
      <c r="I9" s="14">
        <v>5</v>
      </c>
      <c r="J9" s="14">
        <v>6</v>
      </c>
      <c r="K9" s="14">
        <v>7</v>
      </c>
      <c r="L9" s="13">
        <v>8</v>
      </c>
      <c r="M9" s="14">
        <v>9</v>
      </c>
      <c r="N9" s="14">
        <v>10</v>
      </c>
      <c r="O9" s="13">
        <v>11</v>
      </c>
      <c r="P9" s="13">
        <v>12</v>
      </c>
      <c r="Q9" s="14">
        <v>13</v>
      </c>
      <c r="R9" s="14">
        <v>14</v>
      </c>
      <c r="S9" s="13">
        <v>15</v>
      </c>
      <c r="T9" s="14">
        <v>16</v>
      </c>
      <c r="U9" s="13">
        <v>17</v>
      </c>
      <c r="V9" s="13">
        <f>U9+1</f>
        <v>18</v>
      </c>
      <c r="W9" s="13">
        <f>V9+1</f>
        <v>19</v>
      </c>
      <c r="X9" s="13">
        <f>W9+1</f>
        <v>20</v>
      </c>
      <c r="Y9" s="13">
        <f>X9+1</f>
        <v>21</v>
      </c>
      <c r="Z9" s="13">
        <v>22</v>
      </c>
      <c r="AA9" s="13">
        <f t="shared" ref="AA9:BD9" si="1">Z9+1</f>
        <v>23</v>
      </c>
      <c r="AB9" s="13">
        <f t="shared" si="1"/>
        <v>24</v>
      </c>
      <c r="AC9" s="13">
        <f t="shared" si="1"/>
        <v>25</v>
      </c>
      <c r="AD9" s="15">
        <f t="shared" si="1"/>
        <v>26</v>
      </c>
      <c r="AE9" s="16">
        <f t="shared" si="1"/>
        <v>27</v>
      </c>
      <c r="AF9" s="16">
        <f t="shared" si="1"/>
        <v>28</v>
      </c>
      <c r="AG9" s="13">
        <f t="shared" si="1"/>
        <v>29</v>
      </c>
      <c r="AH9" s="13">
        <f t="shared" si="1"/>
        <v>30</v>
      </c>
      <c r="AI9" s="14">
        <f t="shared" si="1"/>
        <v>31</v>
      </c>
      <c r="AJ9" s="13">
        <f t="shared" si="1"/>
        <v>32</v>
      </c>
      <c r="AK9" s="14">
        <f t="shared" si="1"/>
        <v>33</v>
      </c>
      <c r="AL9" s="14">
        <f t="shared" si="1"/>
        <v>34</v>
      </c>
      <c r="AM9" s="14">
        <f t="shared" si="1"/>
        <v>35</v>
      </c>
      <c r="AN9" s="13">
        <f t="shared" si="1"/>
        <v>36</v>
      </c>
      <c r="AO9" s="14">
        <f t="shared" si="1"/>
        <v>37</v>
      </c>
      <c r="AP9" s="14">
        <f t="shared" si="1"/>
        <v>38</v>
      </c>
      <c r="AQ9" s="13">
        <f t="shared" si="1"/>
        <v>39</v>
      </c>
      <c r="AR9" s="14">
        <f t="shared" si="1"/>
        <v>40</v>
      </c>
      <c r="AS9" s="14">
        <f t="shared" si="1"/>
        <v>41</v>
      </c>
      <c r="AT9" s="13">
        <f t="shared" si="1"/>
        <v>42</v>
      </c>
      <c r="AU9" s="13">
        <f t="shared" si="1"/>
        <v>43</v>
      </c>
      <c r="AV9" s="13">
        <f t="shared" si="1"/>
        <v>44</v>
      </c>
      <c r="AW9" s="13">
        <f t="shared" si="1"/>
        <v>45</v>
      </c>
      <c r="AX9" s="13">
        <f t="shared" si="1"/>
        <v>46</v>
      </c>
      <c r="AY9" s="13">
        <f t="shared" si="1"/>
        <v>47</v>
      </c>
      <c r="AZ9" s="13">
        <f t="shared" si="1"/>
        <v>48</v>
      </c>
      <c r="BA9" s="13">
        <f t="shared" si="1"/>
        <v>49</v>
      </c>
      <c r="BB9" s="13">
        <f t="shared" si="1"/>
        <v>50</v>
      </c>
      <c r="BC9" s="13">
        <f t="shared" si="1"/>
        <v>51</v>
      </c>
      <c r="BD9" s="13">
        <f t="shared" si="1"/>
        <v>52</v>
      </c>
      <c r="BE9" s="93"/>
    </row>
    <row r="10" spans="1:61" ht="14.45" customHeight="1" x14ac:dyDescent="0.25">
      <c r="A10" s="101" t="s">
        <v>61</v>
      </c>
      <c r="B10" s="102" t="s">
        <v>62</v>
      </c>
      <c r="C10" s="104" t="s">
        <v>182</v>
      </c>
      <c r="D10" s="17" t="s">
        <v>63</v>
      </c>
      <c r="E10" s="18">
        <f>E12+E14+E16+E18+E20+E22+E24+E26+E28+E30+E32+E34+E36+E38+E40</f>
        <v>36</v>
      </c>
      <c r="F10" s="18">
        <f t="shared" ref="F10:AT11" si="2">F12+F14+F16+F18+F20+F22+F24+F26+F28+F30+F32+F34+F36+F38+F40</f>
        <v>36</v>
      </c>
      <c r="G10" s="18">
        <f t="shared" si="2"/>
        <v>36</v>
      </c>
      <c r="H10" s="18">
        <f t="shared" si="2"/>
        <v>36</v>
      </c>
      <c r="I10" s="18">
        <f t="shared" si="2"/>
        <v>36</v>
      </c>
      <c r="J10" s="18">
        <f t="shared" si="2"/>
        <v>36</v>
      </c>
      <c r="K10" s="18">
        <f t="shared" si="2"/>
        <v>36</v>
      </c>
      <c r="L10" s="18">
        <f t="shared" si="2"/>
        <v>36</v>
      </c>
      <c r="M10" s="18">
        <f t="shared" si="2"/>
        <v>36</v>
      </c>
      <c r="N10" s="18">
        <f t="shared" si="2"/>
        <v>36</v>
      </c>
      <c r="O10" s="18">
        <f t="shared" si="2"/>
        <v>36</v>
      </c>
      <c r="P10" s="18">
        <f t="shared" si="2"/>
        <v>36</v>
      </c>
      <c r="Q10" s="18">
        <f t="shared" si="2"/>
        <v>36</v>
      </c>
      <c r="R10" s="18">
        <f t="shared" si="2"/>
        <v>36</v>
      </c>
      <c r="S10" s="18">
        <f t="shared" si="2"/>
        <v>36</v>
      </c>
      <c r="T10" s="18">
        <f t="shared" si="2"/>
        <v>36</v>
      </c>
      <c r="U10" s="18"/>
      <c r="V10" s="18"/>
      <c r="W10" s="18"/>
      <c r="X10" s="18">
        <f t="shared" si="2"/>
        <v>33</v>
      </c>
      <c r="Y10" s="18">
        <f t="shared" si="2"/>
        <v>33</v>
      </c>
      <c r="Z10" s="18">
        <f t="shared" si="2"/>
        <v>33</v>
      </c>
      <c r="AA10" s="18">
        <f t="shared" si="2"/>
        <v>33</v>
      </c>
      <c r="AB10" s="18">
        <f t="shared" si="2"/>
        <v>33</v>
      </c>
      <c r="AC10" s="18">
        <f t="shared" si="2"/>
        <v>33</v>
      </c>
      <c r="AD10" s="18">
        <f t="shared" si="2"/>
        <v>33</v>
      </c>
      <c r="AE10" s="18">
        <f t="shared" si="2"/>
        <v>33</v>
      </c>
      <c r="AF10" s="18">
        <f t="shared" si="2"/>
        <v>33</v>
      </c>
      <c r="AG10" s="18">
        <f t="shared" si="2"/>
        <v>33</v>
      </c>
      <c r="AH10" s="18">
        <f t="shared" si="2"/>
        <v>33</v>
      </c>
      <c r="AI10" s="18">
        <f t="shared" si="2"/>
        <v>33</v>
      </c>
      <c r="AJ10" s="18">
        <f t="shared" si="2"/>
        <v>33</v>
      </c>
      <c r="AK10" s="18">
        <f t="shared" si="2"/>
        <v>33</v>
      </c>
      <c r="AL10" s="18">
        <f t="shared" si="2"/>
        <v>33</v>
      </c>
      <c r="AM10" s="18">
        <f t="shared" si="2"/>
        <v>33</v>
      </c>
      <c r="AN10" s="18">
        <f t="shared" si="2"/>
        <v>33</v>
      </c>
      <c r="AO10" s="18">
        <f t="shared" si="2"/>
        <v>32</v>
      </c>
      <c r="AP10" s="18">
        <f t="shared" si="2"/>
        <v>32</v>
      </c>
      <c r="AQ10" s="18">
        <f t="shared" si="2"/>
        <v>32</v>
      </c>
      <c r="AR10" s="18">
        <f t="shared" si="2"/>
        <v>28</v>
      </c>
      <c r="AS10" s="18">
        <f t="shared" si="2"/>
        <v>29</v>
      </c>
      <c r="AT10" s="18">
        <f t="shared" si="2"/>
        <v>32</v>
      </c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8">
        <f t="shared" ref="BE10:BE46" si="3">SUM(E10:BD10)</f>
        <v>1322</v>
      </c>
      <c r="BG10" s="25"/>
      <c r="BH10" s="25"/>
      <c r="BI10" s="63"/>
    </row>
    <row r="11" spans="1:61" x14ac:dyDescent="0.25">
      <c r="A11" s="101"/>
      <c r="B11" s="103"/>
      <c r="C11" s="105"/>
      <c r="D11" s="17" t="s">
        <v>64</v>
      </c>
      <c r="E11" s="18">
        <f>E13+E15+E17+E19+E21+E23+E25+E27+E29+E31+E33+E35+E37+E39+E41</f>
        <v>0</v>
      </c>
      <c r="F11" s="18">
        <f t="shared" si="2"/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/>
      <c r="V11" s="18"/>
      <c r="W11" s="18"/>
      <c r="X11" s="18">
        <f t="shared" si="2"/>
        <v>0</v>
      </c>
      <c r="Y11" s="18">
        <f t="shared" si="2"/>
        <v>0</v>
      </c>
      <c r="Z11" s="18">
        <f t="shared" si="2"/>
        <v>0</v>
      </c>
      <c r="AA11" s="18">
        <f t="shared" si="2"/>
        <v>0</v>
      </c>
      <c r="AB11" s="18">
        <f t="shared" si="2"/>
        <v>0</v>
      </c>
      <c r="AC11" s="18">
        <f t="shared" si="2"/>
        <v>0</v>
      </c>
      <c r="AD11" s="18">
        <f t="shared" si="2"/>
        <v>0</v>
      </c>
      <c r="AE11" s="18">
        <f t="shared" si="2"/>
        <v>0</v>
      </c>
      <c r="AF11" s="18">
        <f t="shared" si="2"/>
        <v>0</v>
      </c>
      <c r="AG11" s="18">
        <f t="shared" si="2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>
        <f t="shared" si="3"/>
        <v>0</v>
      </c>
      <c r="BG11" s="25"/>
      <c r="BH11" s="25"/>
      <c r="BI11" s="63"/>
    </row>
    <row r="12" spans="1:61" s="65" customFormat="1" x14ac:dyDescent="0.25">
      <c r="A12" s="101"/>
      <c r="B12" s="82" t="s">
        <v>65</v>
      </c>
      <c r="C12" s="87" t="s">
        <v>66</v>
      </c>
      <c r="D12" s="21" t="s">
        <v>63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22"/>
      <c r="V12" s="54"/>
      <c r="W12" s="54"/>
      <c r="X12" s="22">
        <v>2</v>
      </c>
      <c r="Y12" s="22">
        <v>2</v>
      </c>
      <c r="Z12" s="22">
        <v>2</v>
      </c>
      <c r="AA12" s="22">
        <v>2</v>
      </c>
      <c r="AB12" s="22">
        <v>2</v>
      </c>
      <c r="AC12" s="22">
        <v>2</v>
      </c>
      <c r="AD12" s="22">
        <v>2</v>
      </c>
      <c r="AE12" s="22">
        <v>2</v>
      </c>
      <c r="AF12" s="22">
        <v>2</v>
      </c>
      <c r="AG12" s="22">
        <v>2</v>
      </c>
      <c r="AH12" s="22">
        <v>2</v>
      </c>
      <c r="AI12" s="22">
        <v>2</v>
      </c>
      <c r="AJ12" s="22">
        <v>2</v>
      </c>
      <c r="AK12" s="22">
        <v>2</v>
      </c>
      <c r="AL12" s="22">
        <v>2</v>
      </c>
      <c r="AM12" s="22">
        <v>2</v>
      </c>
      <c r="AN12" s="22">
        <v>2</v>
      </c>
      <c r="AO12" s="22">
        <v>2</v>
      </c>
      <c r="AP12" s="22">
        <v>2</v>
      </c>
      <c r="AQ12" s="22">
        <v>2</v>
      </c>
      <c r="AR12" s="22">
        <v>2</v>
      </c>
      <c r="AS12" s="22">
        <v>2</v>
      </c>
      <c r="AT12" s="22">
        <v>2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>
        <f t="shared" si="3"/>
        <v>78</v>
      </c>
      <c r="BF12" s="64"/>
      <c r="BG12" s="25"/>
      <c r="BH12" s="25"/>
      <c r="BI12" s="63"/>
    </row>
    <row r="13" spans="1:61" s="65" customFormat="1" x14ac:dyDescent="0.25">
      <c r="A13" s="101"/>
      <c r="B13" s="83"/>
      <c r="C13" s="87"/>
      <c r="D13" s="21" t="s">
        <v>64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2"/>
      <c r="V13" s="54"/>
      <c r="W13" s="5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7">
        <f t="shared" si="3"/>
        <v>0</v>
      </c>
      <c r="BF13" s="64"/>
      <c r="BG13" s="25"/>
      <c r="BH13" s="25"/>
      <c r="BI13" s="63"/>
    </row>
    <row r="14" spans="1:61" s="65" customFormat="1" x14ac:dyDescent="0.25">
      <c r="A14" s="101"/>
      <c r="B14" s="82" t="s">
        <v>67</v>
      </c>
      <c r="C14" s="87" t="s">
        <v>68</v>
      </c>
      <c r="D14" s="21" t="s">
        <v>63</v>
      </c>
      <c r="E14" s="54">
        <v>3</v>
      </c>
      <c r="F14" s="54">
        <v>3</v>
      </c>
      <c r="G14" s="54">
        <v>3</v>
      </c>
      <c r="H14" s="54">
        <v>3</v>
      </c>
      <c r="I14" s="54">
        <v>3</v>
      </c>
      <c r="J14" s="54">
        <v>3</v>
      </c>
      <c r="K14" s="54">
        <v>3</v>
      </c>
      <c r="L14" s="54">
        <v>3</v>
      </c>
      <c r="M14" s="54">
        <v>3</v>
      </c>
      <c r="N14" s="54">
        <v>3</v>
      </c>
      <c r="O14" s="54">
        <v>3</v>
      </c>
      <c r="P14" s="54">
        <v>3</v>
      </c>
      <c r="Q14" s="54">
        <v>3</v>
      </c>
      <c r="R14" s="54">
        <v>3</v>
      </c>
      <c r="S14" s="54">
        <v>3</v>
      </c>
      <c r="T14" s="54">
        <v>3</v>
      </c>
      <c r="U14" s="22"/>
      <c r="V14" s="54"/>
      <c r="W14" s="54"/>
      <c r="X14" s="22">
        <v>3</v>
      </c>
      <c r="Y14" s="22">
        <v>3</v>
      </c>
      <c r="Z14" s="22">
        <v>3</v>
      </c>
      <c r="AA14" s="22">
        <v>3</v>
      </c>
      <c r="AB14" s="22">
        <v>3</v>
      </c>
      <c r="AC14" s="22">
        <v>3</v>
      </c>
      <c r="AD14" s="22">
        <v>3</v>
      </c>
      <c r="AE14" s="22">
        <v>3</v>
      </c>
      <c r="AF14" s="22">
        <v>3</v>
      </c>
      <c r="AG14" s="22">
        <v>3</v>
      </c>
      <c r="AH14" s="22">
        <v>3</v>
      </c>
      <c r="AI14" s="22">
        <v>3</v>
      </c>
      <c r="AJ14" s="22">
        <v>3</v>
      </c>
      <c r="AK14" s="22">
        <v>3</v>
      </c>
      <c r="AL14" s="22">
        <v>3</v>
      </c>
      <c r="AM14" s="22">
        <v>3</v>
      </c>
      <c r="AN14" s="22">
        <v>3</v>
      </c>
      <c r="AO14" s="22">
        <v>3</v>
      </c>
      <c r="AP14" s="22">
        <v>3</v>
      </c>
      <c r="AQ14" s="22">
        <v>3</v>
      </c>
      <c r="AR14" s="22">
        <v>3</v>
      </c>
      <c r="AS14" s="22">
        <v>3</v>
      </c>
      <c r="AT14" s="22">
        <v>3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>
        <f>SUM(E14:BD14)</f>
        <v>117</v>
      </c>
      <c r="BF14" s="64"/>
      <c r="BG14" s="25"/>
      <c r="BH14" s="25"/>
      <c r="BI14" s="63"/>
    </row>
    <row r="15" spans="1:61" s="65" customFormat="1" x14ac:dyDescent="0.25">
      <c r="A15" s="101"/>
      <c r="B15" s="83"/>
      <c r="C15" s="87"/>
      <c r="D15" s="21" t="s">
        <v>64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4"/>
      <c r="V15" s="54"/>
      <c r="W15" s="5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7">
        <f>SUM(E15:BD15)</f>
        <v>0</v>
      </c>
      <c r="BF15" s="64"/>
      <c r="BG15" s="25"/>
      <c r="BH15" s="25"/>
      <c r="BI15" s="63"/>
    </row>
    <row r="16" spans="1:61" s="65" customFormat="1" x14ac:dyDescent="0.25">
      <c r="A16" s="101"/>
      <c r="B16" s="82" t="s">
        <v>69</v>
      </c>
      <c r="C16" s="87" t="s">
        <v>70</v>
      </c>
      <c r="D16" s="21" t="s">
        <v>63</v>
      </c>
      <c r="E16" s="54">
        <v>3</v>
      </c>
      <c r="F16" s="54">
        <v>3</v>
      </c>
      <c r="G16" s="54">
        <v>3</v>
      </c>
      <c r="H16" s="54">
        <v>3</v>
      </c>
      <c r="I16" s="54">
        <v>3</v>
      </c>
      <c r="J16" s="54">
        <v>3</v>
      </c>
      <c r="K16" s="54">
        <v>3</v>
      </c>
      <c r="L16" s="54">
        <v>3</v>
      </c>
      <c r="M16" s="54">
        <v>3</v>
      </c>
      <c r="N16" s="54">
        <v>3</v>
      </c>
      <c r="O16" s="54">
        <v>3</v>
      </c>
      <c r="P16" s="54">
        <v>3</v>
      </c>
      <c r="Q16" s="54">
        <v>3</v>
      </c>
      <c r="R16" s="54">
        <v>3</v>
      </c>
      <c r="S16" s="54">
        <v>3</v>
      </c>
      <c r="T16" s="54">
        <v>3</v>
      </c>
      <c r="U16" s="54"/>
      <c r="V16" s="54"/>
      <c r="W16" s="54"/>
      <c r="X16" s="54">
        <v>3</v>
      </c>
      <c r="Y16" s="54">
        <v>3</v>
      </c>
      <c r="Z16" s="54">
        <v>3</v>
      </c>
      <c r="AA16" s="54">
        <v>3</v>
      </c>
      <c r="AB16" s="54">
        <v>3</v>
      </c>
      <c r="AC16" s="54">
        <v>3</v>
      </c>
      <c r="AD16" s="54">
        <v>3</v>
      </c>
      <c r="AE16" s="54">
        <v>3</v>
      </c>
      <c r="AF16" s="54">
        <v>3</v>
      </c>
      <c r="AG16" s="54">
        <v>3</v>
      </c>
      <c r="AH16" s="54">
        <v>3</v>
      </c>
      <c r="AI16" s="54">
        <v>3</v>
      </c>
      <c r="AJ16" s="54">
        <v>3</v>
      </c>
      <c r="AK16" s="54">
        <v>3</v>
      </c>
      <c r="AL16" s="54">
        <v>3</v>
      </c>
      <c r="AM16" s="54">
        <v>3</v>
      </c>
      <c r="AN16" s="54">
        <v>3</v>
      </c>
      <c r="AO16" s="54">
        <v>3</v>
      </c>
      <c r="AP16" s="54">
        <v>3</v>
      </c>
      <c r="AQ16" s="54">
        <v>3</v>
      </c>
      <c r="AR16" s="54">
        <v>2</v>
      </c>
      <c r="AS16" s="54">
        <v>3</v>
      </c>
      <c r="AT16" s="54">
        <v>4</v>
      </c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3"/>
        <v>117</v>
      </c>
      <c r="BF16" s="64"/>
      <c r="BG16" s="25"/>
      <c r="BH16" s="25"/>
      <c r="BI16" s="63"/>
    </row>
    <row r="17" spans="1:61" s="65" customFormat="1" x14ac:dyDescent="0.25">
      <c r="A17" s="101"/>
      <c r="B17" s="83"/>
      <c r="C17" s="87"/>
      <c r="D17" s="21" t="s">
        <v>64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54"/>
      <c r="V17" s="54"/>
      <c r="W17" s="54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7">
        <f t="shared" si="3"/>
        <v>0</v>
      </c>
      <c r="BF17" s="64"/>
      <c r="BG17" s="25"/>
      <c r="BH17" s="25"/>
      <c r="BI17" s="63"/>
    </row>
    <row r="18" spans="1:61" s="65" customFormat="1" x14ac:dyDescent="0.25">
      <c r="A18" s="101"/>
      <c r="B18" s="82" t="s">
        <v>71</v>
      </c>
      <c r="C18" s="87" t="s">
        <v>74</v>
      </c>
      <c r="D18" s="21" t="s">
        <v>63</v>
      </c>
      <c r="E18" s="54">
        <v>3</v>
      </c>
      <c r="F18" s="54">
        <v>3</v>
      </c>
      <c r="G18" s="54">
        <v>3</v>
      </c>
      <c r="H18" s="54">
        <v>3</v>
      </c>
      <c r="I18" s="54">
        <v>3</v>
      </c>
      <c r="J18" s="54">
        <v>3</v>
      </c>
      <c r="K18" s="54">
        <v>3</v>
      </c>
      <c r="L18" s="54">
        <v>3</v>
      </c>
      <c r="M18" s="54">
        <v>3</v>
      </c>
      <c r="N18" s="54">
        <v>3</v>
      </c>
      <c r="O18" s="54">
        <v>3</v>
      </c>
      <c r="P18" s="54">
        <v>3</v>
      </c>
      <c r="Q18" s="54">
        <v>3</v>
      </c>
      <c r="R18" s="54">
        <v>3</v>
      </c>
      <c r="S18" s="54">
        <v>3</v>
      </c>
      <c r="T18" s="54">
        <v>3</v>
      </c>
      <c r="U18" s="54"/>
      <c r="V18" s="54"/>
      <c r="W18" s="54"/>
      <c r="X18" s="54">
        <v>3</v>
      </c>
      <c r="Y18" s="54">
        <v>3</v>
      </c>
      <c r="Z18" s="54">
        <v>3</v>
      </c>
      <c r="AA18" s="54">
        <v>3</v>
      </c>
      <c r="AB18" s="54">
        <v>3</v>
      </c>
      <c r="AC18" s="54">
        <v>3</v>
      </c>
      <c r="AD18" s="54">
        <v>3</v>
      </c>
      <c r="AE18" s="54">
        <v>3</v>
      </c>
      <c r="AF18" s="54">
        <v>3</v>
      </c>
      <c r="AG18" s="54">
        <v>3</v>
      </c>
      <c r="AH18" s="54">
        <v>3</v>
      </c>
      <c r="AI18" s="54">
        <v>3</v>
      </c>
      <c r="AJ18" s="54">
        <v>3</v>
      </c>
      <c r="AK18" s="54">
        <v>3</v>
      </c>
      <c r="AL18" s="54">
        <v>3</v>
      </c>
      <c r="AM18" s="54">
        <v>3</v>
      </c>
      <c r="AN18" s="54">
        <v>3</v>
      </c>
      <c r="AO18" s="54">
        <v>3</v>
      </c>
      <c r="AP18" s="54">
        <v>4</v>
      </c>
      <c r="AQ18" s="54">
        <v>3</v>
      </c>
      <c r="AR18" s="54">
        <v>3</v>
      </c>
      <c r="AS18" s="54">
        <v>4</v>
      </c>
      <c r="AT18" s="54">
        <v>4</v>
      </c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3"/>
        <v>120</v>
      </c>
      <c r="BF18" s="64"/>
      <c r="BG18" s="25"/>
      <c r="BH18" s="25"/>
      <c r="BI18" s="63"/>
    </row>
    <row r="19" spans="1:61" s="65" customFormat="1" x14ac:dyDescent="0.25">
      <c r="A19" s="101"/>
      <c r="B19" s="83"/>
      <c r="C19" s="87"/>
      <c r="D19" s="21" t="s">
        <v>64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4"/>
      <c r="V19" s="54"/>
      <c r="W19" s="54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7">
        <f t="shared" si="3"/>
        <v>0</v>
      </c>
      <c r="BF19" s="64"/>
      <c r="BG19" s="25"/>
      <c r="BH19" s="25"/>
      <c r="BI19" s="63"/>
    </row>
    <row r="20" spans="1:61" s="65" customFormat="1" x14ac:dyDescent="0.25">
      <c r="A20" s="101"/>
      <c r="B20" s="82" t="s">
        <v>73</v>
      </c>
      <c r="C20" s="87" t="s">
        <v>76</v>
      </c>
      <c r="D20" s="21" t="s">
        <v>63</v>
      </c>
      <c r="E20" s="54">
        <v>3</v>
      </c>
      <c r="F20" s="54">
        <v>3</v>
      </c>
      <c r="G20" s="54">
        <v>3</v>
      </c>
      <c r="H20" s="54">
        <v>3</v>
      </c>
      <c r="I20" s="54">
        <v>3</v>
      </c>
      <c r="J20" s="54">
        <v>3</v>
      </c>
      <c r="K20" s="54">
        <v>3</v>
      </c>
      <c r="L20" s="54">
        <v>3</v>
      </c>
      <c r="M20" s="54">
        <v>3</v>
      </c>
      <c r="N20" s="54">
        <v>3</v>
      </c>
      <c r="O20" s="54">
        <v>3</v>
      </c>
      <c r="P20" s="54">
        <v>3</v>
      </c>
      <c r="Q20" s="54">
        <v>3</v>
      </c>
      <c r="R20" s="54">
        <v>3</v>
      </c>
      <c r="S20" s="54">
        <v>3</v>
      </c>
      <c r="T20" s="54">
        <v>3</v>
      </c>
      <c r="U20" s="54"/>
      <c r="V20" s="54"/>
      <c r="W20" s="54"/>
      <c r="X20" s="54">
        <v>3</v>
      </c>
      <c r="Y20" s="54">
        <v>3</v>
      </c>
      <c r="Z20" s="54">
        <v>3</v>
      </c>
      <c r="AA20" s="54">
        <v>3</v>
      </c>
      <c r="AB20" s="54">
        <v>3</v>
      </c>
      <c r="AC20" s="54">
        <v>3</v>
      </c>
      <c r="AD20" s="54">
        <v>3</v>
      </c>
      <c r="AE20" s="54">
        <v>3</v>
      </c>
      <c r="AF20" s="54">
        <v>3</v>
      </c>
      <c r="AG20" s="54">
        <v>3</v>
      </c>
      <c r="AH20" s="54">
        <v>3</v>
      </c>
      <c r="AI20" s="54">
        <v>3</v>
      </c>
      <c r="AJ20" s="54">
        <v>3</v>
      </c>
      <c r="AK20" s="54">
        <v>3</v>
      </c>
      <c r="AL20" s="54">
        <v>3</v>
      </c>
      <c r="AM20" s="54">
        <v>3</v>
      </c>
      <c r="AN20" s="54">
        <v>3</v>
      </c>
      <c r="AO20" s="54">
        <v>3</v>
      </c>
      <c r="AP20" s="54">
        <v>3</v>
      </c>
      <c r="AQ20" s="54">
        <v>3</v>
      </c>
      <c r="AR20" s="54">
        <v>3</v>
      </c>
      <c r="AS20" s="54">
        <v>3</v>
      </c>
      <c r="AT20" s="54">
        <v>3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>
        <f t="shared" si="3"/>
        <v>117</v>
      </c>
      <c r="BF20" s="64"/>
      <c r="BG20" s="25"/>
      <c r="BH20" s="25"/>
      <c r="BI20" s="63"/>
    </row>
    <row r="21" spans="1:61" s="65" customFormat="1" x14ac:dyDescent="0.25">
      <c r="A21" s="101"/>
      <c r="B21" s="83"/>
      <c r="C21" s="87"/>
      <c r="D21" s="21" t="s">
        <v>64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54"/>
      <c r="V21" s="54"/>
      <c r="W21" s="5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7">
        <f t="shared" si="3"/>
        <v>0</v>
      </c>
      <c r="BF21" s="64"/>
      <c r="BG21" s="25"/>
      <c r="BH21" s="25"/>
      <c r="BI21" s="63"/>
    </row>
    <row r="22" spans="1:61" s="65" customFormat="1" x14ac:dyDescent="0.25">
      <c r="A22" s="101"/>
      <c r="B22" s="82" t="s">
        <v>75</v>
      </c>
      <c r="C22" s="87" t="s">
        <v>78</v>
      </c>
      <c r="D22" s="21" t="s">
        <v>63</v>
      </c>
      <c r="E22" s="54">
        <v>3</v>
      </c>
      <c r="F22" s="54">
        <v>3</v>
      </c>
      <c r="G22" s="54">
        <v>3</v>
      </c>
      <c r="H22" s="54">
        <v>3</v>
      </c>
      <c r="I22" s="54">
        <v>3</v>
      </c>
      <c r="J22" s="54">
        <v>3</v>
      </c>
      <c r="K22" s="54">
        <v>3</v>
      </c>
      <c r="L22" s="54">
        <v>3</v>
      </c>
      <c r="M22" s="54">
        <v>3</v>
      </c>
      <c r="N22" s="54">
        <v>3</v>
      </c>
      <c r="O22" s="54">
        <v>3</v>
      </c>
      <c r="P22" s="54">
        <v>3</v>
      </c>
      <c r="Q22" s="54">
        <v>3</v>
      </c>
      <c r="R22" s="54">
        <v>3</v>
      </c>
      <c r="S22" s="54">
        <v>3</v>
      </c>
      <c r="T22" s="54">
        <v>3</v>
      </c>
      <c r="U22" s="22"/>
      <c r="V22" s="54"/>
      <c r="W22" s="54"/>
      <c r="X22" s="54">
        <v>1</v>
      </c>
      <c r="Y22" s="54">
        <v>1</v>
      </c>
      <c r="Z22" s="54">
        <v>1</v>
      </c>
      <c r="AA22" s="54">
        <v>1</v>
      </c>
      <c r="AB22" s="54">
        <v>1</v>
      </c>
      <c r="AC22" s="54">
        <v>1</v>
      </c>
      <c r="AD22" s="54">
        <v>1</v>
      </c>
      <c r="AE22" s="54">
        <v>1</v>
      </c>
      <c r="AF22" s="54">
        <v>1</v>
      </c>
      <c r="AG22" s="54">
        <v>1</v>
      </c>
      <c r="AH22" s="54">
        <v>1</v>
      </c>
      <c r="AI22" s="54">
        <v>1</v>
      </c>
      <c r="AJ22" s="54">
        <v>1</v>
      </c>
      <c r="AK22" s="54">
        <v>1</v>
      </c>
      <c r="AL22" s="54">
        <v>1</v>
      </c>
      <c r="AM22" s="54">
        <v>1</v>
      </c>
      <c r="AN22" s="54">
        <v>1</v>
      </c>
      <c r="AO22" s="54">
        <v>1</v>
      </c>
      <c r="AP22" s="54">
        <v>1</v>
      </c>
      <c r="AQ22" s="54">
        <v>1</v>
      </c>
      <c r="AR22" s="54">
        <v>2</v>
      </c>
      <c r="AS22" s="54"/>
      <c r="AT22" s="54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 t="shared" si="3"/>
        <v>70</v>
      </c>
      <c r="BF22" s="64"/>
      <c r="BG22" s="25"/>
      <c r="BH22" s="25"/>
      <c r="BI22" s="63"/>
    </row>
    <row r="23" spans="1:61" s="65" customFormat="1" x14ac:dyDescent="0.25">
      <c r="A23" s="101"/>
      <c r="B23" s="83"/>
      <c r="C23" s="87"/>
      <c r="D23" s="21" t="s">
        <v>64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54"/>
      <c r="V23" s="54"/>
      <c r="W23" s="5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7">
        <f t="shared" si="3"/>
        <v>0</v>
      </c>
      <c r="BF23" s="64"/>
      <c r="BG23" s="25"/>
      <c r="BH23" s="25"/>
      <c r="BI23" s="63"/>
    </row>
    <row r="24" spans="1:61" s="65" customFormat="1" ht="14.45" customHeight="1" x14ac:dyDescent="0.25">
      <c r="A24" s="101"/>
      <c r="B24" s="82" t="s">
        <v>77</v>
      </c>
      <c r="C24" s="87" t="s">
        <v>183</v>
      </c>
      <c r="D24" s="21" t="s">
        <v>63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22">
        <v>2</v>
      </c>
      <c r="R24" s="22">
        <v>2</v>
      </c>
      <c r="S24" s="22">
        <v>2</v>
      </c>
      <c r="T24" s="22">
        <v>2</v>
      </c>
      <c r="U24" s="54"/>
      <c r="V24" s="54"/>
      <c r="W24" s="54"/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22">
        <v>2</v>
      </c>
      <c r="AN24" s="22">
        <v>2</v>
      </c>
      <c r="AO24" s="22">
        <v>2</v>
      </c>
      <c r="AP24" s="22">
        <v>2</v>
      </c>
      <c r="AQ24" s="22">
        <v>2</v>
      </c>
      <c r="AR24" s="22">
        <v>2</v>
      </c>
      <c r="AS24" s="22">
        <v>2</v>
      </c>
      <c r="AT24" s="22">
        <v>2</v>
      </c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>SUM(E24:BD24)</f>
        <v>78</v>
      </c>
      <c r="BF24" s="64"/>
      <c r="BG24" s="25"/>
      <c r="BH24" s="25"/>
      <c r="BI24" s="63"/>
    </row>
    <row r="25" spans="1:61" s="65" customFormat="1" x14ac:dyDescent="0.25">
      <c r="A25" s="101"/>
      <c r="B25" s="83"/>
      <c r="C25" s="87"/>
      <c r="D25" s="21" t="s">
        <v>64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4"/>
      <c r="V25" s="54"/>
      <c r="W25" s="54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7">
        <f>SUM(E25:BD25)</f>
        <v>0</v>
      </c>
      <c r="BF25" s="64"/>
      <c r="BG25" s="25"/>
      <c r="BH25" s="25"/>
      <c r="BI25" s="63"/>
    </row>
    <row r="26" spans="1:61" s="65" customFormat="1" x14ac:dyDescent="0.25">
      <c r="A26" s="101"/>
      <c r="B26" s="82" t="s">
        <v>79</v>
      </c>
      <c r="C26" s="87" t="s">
        <v>184</v>
      </c>
      <c r="D26" s="21" t="s">
        <v>63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54"/>
      <c r="V26" s="54"/>
      <c r="W26" s="54"/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>
        <v>1</v>
      </c>
      <c r="AG26" s="22">
        <v>1</v>
      </c>
      <c r="AH26" s="22">
        <v>1</v>
      </c>
      <c r="AI26" s="22">
        <v>1</v>
      </c>
      <c r="AJ26" s="22">
        <v>1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2</v>
      </c>
      <c r="AQ26" s="22">
        <v>1</v>
      </c>
      <c r="AR26" s="22">
        <v>1</v>
      </c>
      <c r="AS26" s="22">
        <v>2</v>
      </c>
      <c r="AT26" s="22">
        <v>2</v>
      </c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>
        <f t="shared" si="3"/>
        <v>26</v>
      </c>
      <c r="BF26" s="64"/>
      <c r="BG26" s="25"/>
      <c r="BH26" s="25"/>
      <c r="BI26" s="63"/>
    </row>
    <row r="27" spans="1:61" s="65" customFormat="1" x14ac:dyDescent="0.25">
      <c r="A27" s="101"/>
      <c r="B27" s="83"/>
      <c r="C27" s="87"/>
      <c r="D27" s="21" t="s">
        <v>64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54"/>
      <c r="V27" s="54"/>
      <c r="W27" s="54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7">
        <f t="shared" si="3"/>
        <v>0</v>
      </c>
      <c r="BF27" s="64"/>
      <c r="BG27" s="25"/>
      <c r="BH27" s="25"/>
      <c r="BI27" s="63"/>
    </row>
    <row r="28" spans="1:61" s="65" customFormat="1" x14ac:dyDescent="0.25">
      <c r="A28" s="101"/>
      <c r="B28" s="82" t="s">
        <v>81</v>
      </c>
      <c r="C28" s="79" t="s">
        <v>232</v>
      </c>
      <c r="D28" s="21" t="s">
        <v>63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54"/>
      <c r="V28" s="54"/>
      <c r="W28" s="54"/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22">
        <v>1</v>
      </c>
      <c r="AE28" s="22">
        <v>1</v>
      </c>
      <c r="AF28" s="22">
        <v>1</v>
      </c>
      <c r="AG28" s="22">
        <v>1</v>
      </c>
      <c r="AH28" s="22">
        <v>1</v>
      </c>
      <c r="AI28" s="22">
        <v>1</v>
      </c>
      <c r="AJ28" s="22">
        <v>1</v>
      </c>
      <c r="AK28" s="22">
        <v>1</v>
      </c>
      <c r="AL28" s="22">
        <v>1</v>
      </c>
      <c r="AM28" s="22">
        <v>1</v>
      </c>
      <c r="AN28" s="22">
        <v>1</v>
      </c>
      <c r="AO28" s="22">
        <v>1</v>
      </c>
      <c r="AP28" s="22"/>
      <c r="AQ28" s="22">
        <v>2</v>
      </c>
      <c r="AR28" s="30"/>
      <c r="AS28" s="30"/>
      <c r="AT28" s="30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>
        <f t="shared" si="3"/>
        <v>36</v>
      </c>
      <c r="BF28" s="64"/>
      <c r="BG28" s="25"/>
      <c r="BH28" s="25"/>
      <c r="BI28" s="63"/>
    </row>
    <row r="29" spans="1:61" s="65" customFormat="1" x14ac:dyDescent="0.25">
      <c r="A29" s="101"/>
      <c r="B29" s="83"/>
      <c r="C29" s="80"/>
      <c r="D29" s="21" t="s">
        <v>64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54"/>
      <c r="V29" s="54"/>
      <c r="W29" s="54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7">
        <f t="shared" si="3"/>
        <v>0</v>
      </c>
      <c r="BF29" s="64"/>
      <c r="BG29" s="25"/>
      <c r="BH29" s="25"/>
      <c r="BI29" s="63"/>
    </row>
    <row r="30" spans="1:61" s="65" customFormat="1" ht="14.45" customHeight="1" x14ac:dyDescent="0.25">
      <c r="A30" s="101"/>
      <c r="B30" s="82" t="s">
        <v>83</v>
      </c>
      <c r="C30" s="79" t="s">
        <v>95</v>
      </c>
      <c r="D30" s="21" t="s">
        <v>63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54"/>
      <c r="V30" s="54"/>
      <c r="W30" s="54"/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22">
        <v>1</v>
      </c>
      <c r="AE30" s="22">
        <v>1</v>
      </c>
      <c r="AF30" s="22">
        <v>1</v>
      </c>
      <c r="AG30" s="22">
        <v>1</v>
      </c>
      <c r="AH30" s="22">
        <v>1</v>
      </c>
      <c r="AI30" s="22">
        <v>1</v>
      </c>
      <c r="AJ30" s="22">
        <v>1</v>
      </c>
      <c r="AK30" s="22">
        <v>1</v>
      </c>
      <c r="AL30" s="22">
        <v>1</v>
      </c>
      <c r="AM30" s="22">
        <v>1</v>
      </c>
      <c r="AN30" s="22">
        <v>1</v>
      </c>
      <c r="AO30" s="22">
        <v>1</v>
      </c>
      <c r="AP30" s="22"/>
      <c r="AQ30" s="22">
        <v>2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3"/>
        <v>36</v>
      </c>
      <c r="BF30" s="64"/>
      <c r="BG30" s="25"/>
      <c r="BH30" s="25"/>
      <c r="BI30" s="63"/>
    </row>
    <row r="31" spans="1:61" s="65" customFormat="1" x14ac:dyDescent="0.25">
      <c r="A31" s="101"/>
      <c r="B31" s="83"/>
      <c r="C31" s="80"/>
      <c r="D31" s="21" t="s">
        <v>64</v>
      </c>
      <c r="E31" s="30"/>
      <c r="F31" s="29"/>
      <c r="G31" s="30"/>
      <c r="H31" s="30"/>
      <c r="I31" s="30"/>
      <c r="J31" s="29"/>
      <c r="K31" s="30"/>
      <c r="L31" s="30"/>
      <c r="M31" s="30"/>
      <c r="N31" s="29"/>
      <c r="O31" s="30"/>
      <c r="P31" s="30"/>
      <c r="Q31" s="30"/>
      <c r="R31" s="30"/>
      <c r="S31" s="30"/>
      <c r="T31" s="30"/>
      <c r="U31" s="54"/>
      <c r="V31" s="54"/>
      <c r="W31" s="5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7">
        <f t="shared" si="3"/>
        <v>0</v>
      </c>
      <c r="BF31" s="64"/>
      <c r="BG31" s="25"/>
      <c r="BH31" s="25"/>
      <c r="BI31" s="63"/>
    </row>
    <row r="32" spans="1:61" s="65" customFormat="1" x14ac:dyDescent="0.25">
      <c r="A32" s="101"/>
      <c r="B32" s="78" t="s">
        <v>185</v>
      </c>
      <c r="C32" s="87" t="s">
        <v>72</v>
      </c>
      <c r="D32" s="21" t="s">
        <v>63</v>
      </c>
      <c r="E32" s="30">
        <v>6</v>
      </c>
      <c r="F32" s="30">
        <v>6</v>
      </c>
      <c r="G32" s="30">
        <v>6</v>
      </c>
      <c r="H32" s="30">
        <v>6</v>
      </c>
      <c r="I32" s="30">
        <v>6</v>
      </c>
      <c r="J32" s="30">
        <v>6</v>
      </c>
      <c r="K32" s="30">
        <v>6</v>
      </c>
      <c r="L32" s="30">
        <v>6</v>
      </c>
      <c r="M32" s="30">
        <v>6</v>
      </c>
      <c r="N32" s="30">
        <v>6</v>
      </c>
      <c r="O32" s="30">
        <v>6</v>
      </c>
      <c r="P32" s="30">
        <v>6</v>
      </c>
      <c r="Q32" s="30">
        <v>6</v>
      </c>
      <c r="R32" s="30">
        <v>6</v>
      </c>
      <c r="S32" s="30">
        <v>6</v>
      </c>
      <c r="T32" s="30">
        <v>6</v>
      </c>
      <c r="U32" s="54"/>
      <c r="V32" s="54"/>
      <c r="W32" s="54"/>
      <c r="X32" s="30">
        <v>6</v>
      </c>
      <c r="Y32" s="30">
        <v>6</v>
      </c>
      <c r="Z32" s="30">
        <v>6</v>
      </c>
      <c r="AA32" s="30">
        <v>6</v>
      </c>
      <c r="AB32" s="30">
        <v>6</v>
      </c>
      <c r="AC32" s="30">
        <v>6</v>
      </c>
      <c r="AD32" s="30">
        <v>6</v>
      </c>
      <c r="AE32" s="30">
        <v>6</v>
      </c>
      <c r="AF32" s="30">
        <v>6</v>
      </c>
      <c r="AG32" s="30">
        <v>6</v>
      </c>
      <c r="AH32" s="30">
        <v>6</v>
      </c>
      <c r="AI32" s="30">
        <v>6</v>
      </c>
      <c r="AJ32" s="30">
        <v>6</v>
      </c>
      <c r="AK32" s="30">
        <v>6</v>
      </c>
      <c r="AL32" s="30">
        <v>6</v>
      </c>
      <c r="AM32" s="30">
        <v>6</v>
      </c>
      <c r="AN32" s="30">
        <v>6</v>
      </c>
      <c r="AO32" s="30">
        <v>6</v>
      </c>
      <c r="AP32" s="30">
        <v>6</v>
      </c>
      <c r="AQ32" s="30">
        <v>6</v>
      </c>
      <c r="AR32" s="30">
        <v>6</v>
      </c>
      <c r="AS32" s="30">
        <v>6</v>
      </c>
      <c r="AT32" s="30">
        <v>6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3"/>
        <v>234</v>
      </c>
      <c r="BF32" s="64"/>
      <c r="BG32" s="25"/>
      <c r="BH32" s="25"/>
      <c r="BI32" s="63"/>
    </row>
    <row r="33" spans="1:61" s="65" customFormat="1" x14ac:dyDescent="0.25">
      <c r="A33" s="101"/>
      <c r="B33" s="78"/>
      <c r="C33" s="87"/>
      <c r="D33" s="21" t="s">
        <v>64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4"/>
      <c r="V33" s="54"/>
      <c r="W33" s="54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7">
        <f t="shared" si="3"/>
        <v>0</v>
      </c>
      <c r="BF33" s="64"/>
      <c r="BG33" s="25"/>
      <c r="BH33" s="25"/>
      <c r="BI33" s="63"/>
    </row>
    <row r="34" spans="1:61" s="65" customFormat="1" x14ac:dyDescent="0.25">
      <c r="A34" s="101"/>
      <c r="B34" s="78" t="s">
        <v>84</v>
      </c>
      <c r="C34" s="87" t="s">
        <v>85</v>
      </c>
      <c r="D34" s="21" t="s">
        <v>63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22">
        <v>2</v>
      </c>
      <c r="R34" s="22">
        <v>2</v>
      </c>
      <c r="S34" s="22">
        <v>2</v>
      </c>
      <c r="T34" s="22">
        <v>2</v>
      </c>
      <c r="U34" s="54"/>
      <c r="V34" s="54"/>
      <c r="W34" s="54"/>
      <c r="X34" s="54">
        <v>3</v>
      </c>
      <c r="Y34" s="54">
        <v>3</v>
      </c>
      <c r="Z34" s="54">
        <v>3</v>
      </c>
      <c r="AA34" s="54">
        <v>3</v>
      </c>
      <c r="AB34" s="54">
        <v>3</v>
      </c>
      <c r="AC34" s="54">
        <v>3</v>
      </c>
      <c r="AD34" s="54">
        <v>3</v>
      </c>
      <c r="AE34" s="54">
        <v>3</v>
      </c>
      <c r="AF34" s="54">
        <v>3</v>
      </c>
      <c r="AG34" s="54">
        <v>3</v>
      </c>
      <c r="AH34" s="54">
        <v>3</v>
      </c>
      <c r="AI34" s="54">
        <v>3</v>
      </c>
      <c r="AJ34" s="54">
        <v>3</v>
      </c>
      <c r="AK34" s="54">
        <v>3</v>
      </c>
      <c r="AL34" s="54">
        <v>3</v>
      </c>
      <c r="AM34" s="54">
        <v>3</v>
      </c>
      <c r="AN34" s="54">
        <v>3</v>
      </c>
      <c r="AO34" s="54">
        <v>3</v>
      </c>
      <c r="AP34" s="54">
        <v>3</v>
      </c>
      <c r="AQ34" s="54">
        <v>3</v>
      </c>
      <c r="AR34" s="54">
        <v>3</v>
      </c>
      <c r="AS34" s="54">
        <v>3</v>
      </c>
      <c r="AT34" s="54">
        <v>2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f t="shared" si="3"/>
        <v>100</v>
      </c>
      <c r="BF34" s="64"/>
      <c r="BG34" s="25"/>
      <c r="BH34" s="25"/>
      <c r="BI34" s="63"/>
    </row>
    <row r="35" spans="1:61" s="65" customFormat="1" ht="12" customHeight="1" x14ac:dyDescent="0.25">
      <c r="A35" s="101"/>
      <c r="B35" s="78"/>
      <c r="C35" s="87"/>
      <c r="D35" s="21" t="s">
        <v>64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54"/>
      <c r="V35" s="54"/>
      <c r="W35" s="5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7">
        <f t="shared" si="3"/>
        <v>0</v>
      </c>
      <c r="BF35" s="64"/>
      <c r="BG35" s="25"/>
      <c r="BH35" s="25"/>
      <c r="BI35" s="63"/>
    </row>
    <row r="36" spans="1:61" s="65" customFormat="1" ht="12" customHeight="1" x14ac:dyDescent="0.25">
      <c r="A36" s="101"/>
      <c r="B36" s="78" t="s">
        <v>86</v>
      </c>
      <c r="C36" s="79" t="s">
        <v>186</v>
      </c>
      <c r="D36" s="21" t="s">
        <v>63</v>
      </c>
      <c r="E36" s="54">
        <v>3</v>
      </c>
      <c r="F36" s="54">
        <v>3</v>
      </c>
      <c r="G36" s="54">
        <v>3</v>
      </c>
      <c r="H36" s="54">
        <v>3</v>
      </c>
      <c r="I36" s="54">
        <v>3</v>
      </c>
      <c r="J36" s="54">
        <v>3</v>
      </c>
      <c r="K36" s="54">
        <v>3</v>
      </c>
      <c r="L36" s="54">
        <v>3</v>
      </c>
      <c r="M36" s="54">
        <v>3</v>
      </c>
      <c r="N36" s="54">
        <v>3</v>
      </c>
      <c r="O36" s="54">
        <v>3</v>
      </c>
      <c r="P36" s="54">
        <v>3</v>
      </c>
      <c r="Q36" s="54">
        <v>3</v>
      </c>
      <c r="R36" s="54">
        <v>3</v>
      </c>
      <c r="S36" s="54">
        <v>3</v>
      </c>
      <c r="T36" s="54">
        <v>3</v>
      </c>
      <c r="U36" s="54"/>
      <c r="V36" s="54"/>
      <c r="W36" s="54"/>
      <c r="X36" s="54">
        <v>1</v>
      </c>
      <c r="Y36" s="54">
        <v>1</v>
      </c>
      <c r="Z36" s="54">
        <v>1</v>
      </c>
      <c r="AA36" s="54">
        <v>1</v>
      </c>
      <c r="AB36" s="54">
        <v>1</v>
      </c>
      <c r="AC36" s="54">
        <v>1</v>
      </c>
      <c r="AD36" s="54">
        <v>1</v>
      </c>
      <c r="AE36" s="54">
        <v>1</v>
      </c>
      <c r="AF36" s="54">
        <v>1</v>
      </c>
      <c r="AG36" s="54">
        <v>1</v>
      </c>
      <c r="AH36" s="54">
        <v>1</v>
      </c>
      <c r="AI36" s="54">
        <v>1</v>
      </c>
      <c r="AJ36" s="54">
        <v>1</v>
      </c>
      <c r="AK36" s="54">
        <v>1</v>
      </c>
      <c r="AL36" s="54">
        <v>1</v>
      </c>
      <c r="AM36" s="54">
        <v>1</v>
      </c>
      <c r="AN36" s="54">
        <v>1</v>
      </c>
      <c r="AO36" s="54">
        <v>1</v>
      </c>
      <c r="AP36" s="54">
        <v>1</v>
      </c>
      <c r="AQ36" s="54">
        <v>1</v>
      </c>
      <c r="AR36" s="54">
        <v>1</v>
      </c>
      <c r="AS36" s="54">
        <v>1</v>
      </c>
      <c r="AT36" s="54">
        <v>2</v>
      </c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3"/>
        <v>72</v>
      </c>
      <c r="BF36" s="64"/>
      <c r="BG36" s="25"/>
      <c r="BH36" s="25"/>
      <c r="BI36" s="63"/>
    </row>
    <row r="37" spans="1:61" s="65" customFormat="1" ht="12" customHeight="1" x14ac:dyDescent="0.25">
      <c r="A37" s="101"/>
      <c r="B37" s="78"/>
      <c r="C37" s="80"/>
      <c r="D37" s="21" t="s">
        <v>64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54"/>
      <c r="V37" s="54"/>
      <c r="W37" s="5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7">
        <f t="shared" si="3"/>
        <v>0</v>
      </c>
      <c r="BF37" s="64"/>
      <c r="BG37" s="25"/>
      <c r="BH37" s="25"/>
      <c r="BI37" s="63"/>
    </row>
    <row r="38" spans="1:61" s="65" customFormat="1" ht="12" customHeight="1" x14ac:dyDescent="0.25">
      <c r="A38" s="101"/>
      <c r="B38" s="78" t="s">
        <v>87</v>
      </c>
      <c r="C38" s="79" t="s">
        <v>187</v>
      </c>
      <c r="D38" s="21" t="s">
        <v>63</v>
      </c>
      <c r="E38" s="54">
        <v>3</v>
      </c>
      <c r="F38" s="54">
        <v>3</v>
      </c>
      <c r="G38" s="54">
        <v>3</v>
      </c>
      <c r="H38" s="54">
        <v>3</v>
      </c>
      <c r="I38" s="54">
        <v>3</v>
      </c>
      <c r="J38" s="54">
        <v>3</v>
      </c>
      <c r="K38" s="54">
        <v>3</v>
      </c>
      <c r="L38" s="54">
        <v>3</v>
      </c>
      <c r="M38" s="54">
        <v>3</v>
      </c>
      <c r="N38" s="54">
        <v>3</v>
      </c>
      <c r="O38" s="54">
        <v>3</v>
      </c>
      <c r="P38" s="54">
        <v>3</v>
      </c>
      <c r="Q38" s="54">
        <v>3</v>
      </c>
      <c r="R38" s="54">
        <v>3</v>
      </c>
      <c r="S38" s="54">
        <v>3</v>
      </c>
      <c r="T38" s="54">
        <v>3</v>
      </c>
      <c r="U38" s="54"/>
      <c r="V38" s="54"/>
      <c r="W38" s="54"/>
      <c r="X38" s="54">
        <v>2</v>
      </c>
      <c r="Y38" s="54">
        <v>2</v>
      </c>
      <c r="Z38" s="54">
        <v>2</v>
      </c>
      <c r="AA38" s="54">
        <v>2</v>
      </c>
      <c r="AB38" s="54">
        <v>2</v>
      </c>
      <c r="AC38" s="54">
        <v>2</v>
      </c>
      <c r="AD38" s="54">
        <v>2</v>
      </c>
      <c r="AE38" s="54">
        <v>2</v>
      </c>
      <c r="AF38" s="54">
        <v>2</v>
      </c>
      <c r="AG38" s="54">
        <v>2</v>
      </c>
      <c r="AH38" s="54">
        <v>2</v>
      </c>
      <c r="AI38" s="54">
        <v>2</v>
      </c>
      <c r="AJ38" s="54">
        <v>2</v>
      </c>
      <c r="AK38" s="54">
        <v>2</v>
      </c>
      <c r="AL38" s="54">
        <v>2</v>
      </c>
      <c r="AM38" s="54">
        <v>2</v>
      </c>
      <c r="AN38" s="54">
        <v>2</v>
      </c>
      <c r="AO38" s="54">
        <v>1</v>
      </c>
      <c r="AP38" s="54">
        <v>2</v>
      </c>
      <c r="AQ38" s="54"/>
      <c r="AR38" s="54"/>
      <c r="AS38" s="54"/>
      <c r="AT38" s="54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3">
        <f>SUM(E38:BD38)</f>
        <v>85</v>
      </c>
      <c r="BF38" s="64"/>
      <c r="BG38" s="25"/>
      <c r="BH38" s="25"/>
      <c r="BI38" s="63"/>
    </row>
    <row r="39" spans="1:61" s="65" customFormat="1" ht="12" customHeight="1" x14ac:dyDescent="0.25">
      <c r="A39" s="101"/>
      <c r="B39" s="78"/>
      <c r="C39" s="80"/>
      <c r="D39" s="21" t="s">
        <v>64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54"/>
      <c r="V39" s="54"/>
      <c r="W39" s="5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54"/>
      <c r="AR39" s="54"/>
      <c r="AS39" s="54"/>
      <c r="AT39" s="54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7">
        <f>SUM(E39:BD39)</f>
        <v>0</v>
      </c>
      <c r="BF39" s="64"/>
      <c r="BG39" s="25"/>
      <c r="BH39" s="25"/>
      <c r="BI39" s="63"/>
    </row>
    <row r="40" spans="1:61" s="65" customFormat="1" ht="18" customHeight="1" x14ac:dyDescent="0.25">
      <c r="A40" s="101"/>
      <c r="B40" s="78" t="s">
        <v>233</v>
      </c>
      <c r="C40" s="79" t="s">
        <v>88</v>
      </c>
      <c r="D40" s="21" t="s">
        <v>63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54"/>
      <c r="V40" s="54"/>
      <c r="W40" s="54"/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22">
        <v>1</v>
      </c>
      <c r="AE40" s="22">
        <v>1</v>
      </c>
      <c r="AF40" s="22">
        <v>1</v>
      </c>
      <c r="AG40" s="22">
        <v>1</v>
      </c>
      <c r="AH40" s="22">
        <v>1</v>
      </c>
      <c r="AI40" s="22">
        <v>1</v>
      </c>
      <c r="AJ40" s="22">
        <v>1</v>
      </c>
      <c r="AK40" s="22">
        <v>1</v>
      </c>
      <c r="AL40" s="22">
        <v>1</v>
      </c>
      <c r="AM40" s="22">
        <v>1</v>
      </c>
      <c r="AN40" s="22">
        <v>1</v>
      </c>
      <c r="AO40" s="22">
        <v>1</v>
      </c>
      <c r="AP40" s="22"/>
      <c r="AQ40" s="22"/>
      <c r="AR40" s="30"/>
      <c r="AS40" s="30"/>
      <c r="AT40" s="30">
        <v>2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>
        <f t="shared" ref="BE40:BE41" si="4">SUM(E40:BD40)</f>
        <v>36</v>
      </c>
      <c r="BF40" s="64"/>
      <c r="BG40" s="25"/>
      <c r="BH40" s="25"/>
      <c r="BI40" s="63"/>
    </row>
    <row r="41" spans="1:61" s="65" customFormat="1" ht="12" customHeight="1" x14ac:dyDescent="0.25">
      <c r="A41" s="101"/>
      <c r="B41" s="78"/>
      <c r="C41" s="80"/>
      <c r="D41" s="21" t="s">
        <v>64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54"/>
      <c r="V41" s="54"/>
      <c r="W41" s="5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54"/>
      <c r="AR41" s="54"/>
      <c r="AS41" s="54"/>
      <c r="AT41" s="54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7">
        <f t="shared" si="4"/>
        <v>0</v>
      </c>
      <c r="BF41" s="64"/>
      <c r="BG41" s="25"/>
      <c r="BH41" s="25"/>
      <c r="BI41" s="63"/>
    </row>
    <row r="42" spans="1:61" ht="12.75" customHeight="1" x14ac:dyDescent="0.25">
      <c r="A42" s="101"/>
      <c r="B42" s="81" t="s">
        <v>188</v>
      </c>
      <c r="C42" s="81" t="s">
        <v>189</v>
      </c>
      <c r="D42" s="31" t="s">
        <v>63</v>
      </c>
      <c r="E42" s="18">
        <f>E44</f>
        <v>0</v>
      </c>
      <c r="F42" s="18">
        <f t="shared" ref="F42:AT43" si="5">F44</f>
        <v>0</v>
      </c>
      <c r="G42" s="18">
        <f t="shared" si="5"/>
        <v>0</v>
      </c>
      <c r="H42" s="18">
        <f t="shared" si="5"/>
        <v>0</v>
      </c>
      <c r="I42" s="18">
        <f t="shared" si="5"/>
        <v>0</v>
      </c>
      <c r="J42" s="18">
        <f t="shared" si="5"/>
        <v>0</v>
      </c>
      <c r="K42" s="18">
        <f t="shared" si="5"/>
        <v>0</v>
      </c>
      <c r="L42" s="18">
        <f t="shared" si="5"/>
        <v>0</v>
      </c>
      <c r="M42" s="18">
        <f t="shared" si="5"/>
        <v>0</v>
      </c>
      <c r="N42" s="18">
        <f t="shared" si="5"/>
        <v>0</v>
      </c>
      <c r="O42" s="18">
        <f t="shared" si="5"/>
        <v>0</v>
      </c>
      <c r="P42" s="18">
        <f t="shared" si="5"/>
        <v>0</v>
      </c>
      <c r="Q42" s="18">
        <f t="shared" si="5"/>
        <v>0</v>
      </c>
      <c r="R42" s="18">
        <f t="shared" si="5"/>
        <v>0</v>
      </c>
      <c r="S42" s="18">
        <f t="shared" si="5"/>
        <v>0</v>
      </c>
      <c r="T42" s="18">
        <f t="shared" si="5"/>
        <v>0</v>
      </c>
      <c r="U42" s="18"/>
      <c r="V42" s="18"/>
      <c r="W42" s="18"/>
      <c r="X42" s="18">
        <f t="shared" si="5"/>
        <v>3</v>
      </c>
      <c r="Y42" s="18">
        <f t="shared" si="5"/>
        <v>3</v>
      </c>
      <c r="Z42" s="18">
        <f t="shared" si="5"/>
        <v>3</v>
      </c>
      <c r="AA42" s="18">
        <f t="shared" si="5"/>
        <v>3</v>
      </c>
      <c r="AB42" s="18">
        <f t="shared" si="5"/>
        <v>3</v>
      </c>
      <c r="AC42" s="18">
        <f t="shared" si="5"/>
        <v>3</v>
      </c>
      <c r="AD42" s="18">
        <f t="shared" si="5"/>
        <v>3</v>
      </c>
      <c r="AE42" s="18">
        <f t="shared" si="5"/>
        <v>3</v>
      </c>
      <c r="AF42" s="18">
        <f t="shared" si="5"/>
        <v>3</v>
      </c>
      <c r="AG42" s="18">
        <f t="shared" si="5"/>
        <v>3</v>
      </c>
      <c r="AH42" s="18">
        <f t="shared" si="5"/>
        <v>3</v>
      </c>
      <c r="AI42" s="18">
        <f t="shared" si="5"/>
        <v>3</v>
      </c>
      <c r="AJ42" s="18">
        <f t="shared" si="5"/>
        <v>3</v>
      </c>
      <c r="AK42" s="18">
        <f t="shared" si="5"/>
        <v>3</v>
      </c>
      <c r="AL42" s="18">
        <f t="shared" si="5"/>
        <v>3</v>
      </c>
      <c r="AM42" s="18">
        <f t="shared" si="5"/>
        <v>3</v>
      </c>
      <c r="AN42" s="18">
        <f t="shared" si="5"/>
        <v>3</v>
      </c>
      <c r="AO42" s="18">
        <f t="shared" si="5"/>
        <v>4</v>
      </c>
      <c r="AP42" s="18">
        <f t="shared" si="5"/>
        <v>4</v>
      </c>
      <c r="AQ42" s="18">
        <f t="shared" si="5"/>
        <v>4</v>
      </c>
      <c r="AR42" s="18">
        <f t="shared" si="5"/>
        <v>8</v>
      </c>
      <c r="AS42" s="18">
        <f t="shared" si="5"/>
        <v>7</v>
      </c>
      <c r="AT42" s="18">
        <f t="shared" si="5"/>
        <v>2</v>
      </c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18">
        <f t="shared" si="3"/>
        <v>80</v>
      </c>
      <c r="BG42" s="25"/>
      <c r="BH42" s="25"/>
      <c r="BI42" s="63"/>
    </row>
    <row r="43" spans="1:61" ht="12.75" customHeight="1" x14ac:dyDescent="0.25">
      <c r="A43" s="101"/>
      <c r="B43" s="81"/>
      <c r="C43" s="81"/>
      <c r="D43" s="31" t="s">
        <v>64</v>
      </c>
      <c r="E43" s="18">
        <f>E45</f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  <c r="K43" s="18">
        <f t="shared" si="5"/>
        <v>0</v>
      </c>
      <c r="L43" s="18">
        <f t="shared" si="5"/>
        <v>0</v>
      </c>
      <c r="M43" s="18">
        <f t="shared" si="5"/>
        <v>0</v>
      </c>
      <c r="N43" s="18">
        <f t="shared" si="5"/>
        <v>0</v>
      </c>
      <c r="O43" s="18">
        <f t="shared" si="5"/>
        <v>0</v>
      </c>
      <c r="P43" s="18">
        <f t="shared" si="5"/>
        <v>0</v>
      </c>
      <c r="Q43" s="18">
        <f t="shared" si="5"/>
        <v>0</v>
      </c>
      <c r="R43" s="18">
        <f t="shared" si="5"/>
        <v>0</v>
      </c>
      <c r="S43" s="18">
        <f t="shared" si="5"/>
        <v>0</v>
      </c>
      <c r="T43" s="18">
        <f t="shared" si="5"/>
        <v>0</v>
      </c>
      <c r="U43" s="18"/>
      <c r="V43" s="18"/>
      <c r="W43" s="18"/>
      <c r="X43" s="18">
        <f t="shared" si="5"/>
        <v>0</v>
      </c>
      <c r="Y43" s="18">
        <f t="shared" si="5"/>
        <v>0</v>
      </c>
      <c r="Z43" s="18">
        <f t="shared" si="5"/>
        <v>0</v>
      </c>
      <c r="AA43" s="18">
        <f t="shared" si="5"/>
        <v>0</v>
      </c>
      <c r="AB43" s="18">
        <f t="shared" si="5"/>
        <v>0</v>
      </c>
      <c r="AC43" s="18">
        <f t="shared" si="5"/>
        <v>0</v>
      </c>
      <c r="AD43" s="18">
        <f t="shared" si="5"/>
        <v>0</v>
      </c>
      <c r="AE43" s="18">
        <f t="shared" si="5"/>
        <v>0</v>
      </c>
      <c r="AF43" s="18">
        <f t="shared" si="5"/>
        <v>0</v>
      </c>
      <c r="AG43" s="18">
        <f t="shared" si="5"/>
        <v>0</v>
      </c>
      <c r="AH43" s="18">
        <f t="shared" si="5"/>
        <v>0</v>
      </c>
      <c r="AI43" s="18">
        <f t="shared" si="5"/>
        <v>0</v>
      </c>
      <c r="AJ43" s="18">
        <f t="shared" si="5"/>
        <v>0</v>
      </c>
      <c r="AK43" s="18">
        <f t="shared" si="5"/>
        <v>0</v>
      </c>
      <c r="AL43" s="18">
        <f t="shared" si="5"/>
        <v>0</v>
      </c>
      <c r="AM43" s="18">
        <f t="shared" si="5"/>
        <v>0</v>
      </c>
      <c r="AN43" s="18">
        <f t="shared" si="5"/>
        <v>0</v>
      </c>
      <c r="AO43" s="18">
        <f t="shared" si="5"/>
        <v>0</v>
      </c>
      <c r="AP43" s="18">
        <f t="shared" si="5"/>
        <v>0</v>
      </c>
      <c r="AQ43" s="18">
        <f t="shared" si="5"/>
        <v>0</v>
      </c>
      <c r="AR43" s="18">
        <f t="shared" si="5"/>
        <v>0</v>
      </c>
      <c r="AS43" s="18">
        <f t="shared" si="5"/>
        <v>0</v>
      </c>
      <c r="AT43" s="18">
        <f t="shared" si="5"/>
        <v>2</v>
      </c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20">
        <f t="shared" si="3"/>
        <v>2</v>
      </c>
      <c r="BG43" s="25"/>
      <c r="BH43" s="25"/>
      <c r="BI43" s="63"/>
    </row>
    <row r="44" spans="1:61" s="65" customFormat="1" ht="12" customHeight="1" x14ac:dyDescent="0.25">
      <c r="A44" s="101"/>
      <c r="B44" s="82" t="s">
        <v>111</v>
      </c>
      <c r="C44" s="79" t="s">
        <v>190</v>
      </c>
      <c r="D44" s="34" t="s">
        <v>63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v>3</v>
      </c>
      <c r="Y44" s="54">
        <v>3</v>
      </c>
      <c r="Z44" s="54">
        <v>3</v>
      </c>
      <c r="AA44" s="54">
        <v>3</v>
      </c>
      <c r="AB44" s="54">
        <v>3</v>
      </c>
      <c r="AC44" s="54">
        <v>3</v>
      </c>
      <c r="AD44" s="54">
        <v>3</v>
      </c>
      <c r="AE44" s="54">
        <v>3</v>
      </c>
      <c r="AF44" s="54">
        <v>3</v>
      </c>
      <c r="AG44" s="54">
        <v>3</v>
      </c>
      <c r="AH44" s="54">
        <v>3</v>
      </c>
      <c r="AI44" s="54">
        <v>3</v>
      </c>
      <c r="AJ44" s="54">
        <v>3</v>
      </c>
      <c r="AK44" s="54">
        <v>3</v>
      </c>
      <c r="AL44" s="54">
        <v>3</v>
      </c>
      <c r="AM44" s="54">
        <v>3</v>
      </c>
      <c r="AN44" s="54">
        <v>3</v>
      </c>
      <c r="AO44" s="54">
        <v>4</v>
      </c>
      <c r="AP44" s="54">
        <v>4</v>
      </c>
      <c r="AQ44" s="54">
        <v>4</v>
      </c>
      <c r="AR44" s="54">
        <v>8</v>
      </c>
      <c r="AS44" s="54">
        <v>7</v>
      </c>
      <c r="AT44" s="54">
        <v>2</v>
      </c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3">
        <f t="shared" si="3"/>
        <v>80</v>
      </c>
      <c r="BF44" s="64"/>
      <c r="BG44" s="25"/>
      <c r="BH44" s="25"/>
      <c r="BI44" s="63"/>
    </row>
    <row r="45" spans="1:61" s="65" customFormat="1" ht="12" customHeight="1" x14ac:dyDescent="0.25">
      <c r="A45" s="101"/>
      <c r="B45" s="83"/>
      <c r="C45" s="80"/>
      <c r="D45" s="34" t="s">
        <v>64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54"/>
      <c r="V45" s="54"/>
      <c r="W45" s="54"/>
      <c r="X45" s="30"/>
      <c r="Y45" s="29"/>
      <c r="Z45" s="30"/>
      <c r="AA45" s="29"/>
      <c r="AB45" s="30"/>
      <c r="AC45" s="29"/>
      <c r="AD45" s="30"/>
      <c r="AE45" s="30"/>
      <c r="AF45" s="30"/>
      <c r="AG45" s="30"/>
      <c r="AH45" s="30"/>
      <c r="AI45" s="29"/>
      <c r="AJ45" s="30"/>
      <c r="AK45" s="29"/>
      <c r="AL45" s="30"/>
      <c r="AM45" s="29"/>
      <c r="AN45" s="30"/>
      <c r="AO45" s="30"/>
      <c r="AP45" s="54"/>
      <c r="AQ45" s="54"/>
      <c r="AR45" s="54"/>
      <c r="AS45" s="54"/>
      <c r="AT45" s="54">
        <v>2</v>
      </c>
      <c r="AU45" s="54"/>
      <c r="AV45" s="22"/>
      <c r="AW45" s="22"/>
      <c r="AX45" s="22"/>
      <c r="AY45" s="22"/>
      <c r="AZ45" s="22"/>
      <c r="BA45" s="22"/>
      <c r="BB45" s="22"/>
      <c r="BC45" s="22"/>
      <c r="BD45" s="22"/>
      <c r="BE45" s="27">
        <f t="shared" si="3"/>
        <v>2</v>
      </c>
      <c r="BF45" s="64"/>
      <c r="BG45" s="25"/>
      <c r="BH45" s="25"/>
      <c r="BI45" s="63"/>
    </row>
    <row r="46" spans="1:61" s="65" customFormat="1" ht="12" customHeight="1" x14ac:dyDescent="0.25">
      <c r="A46" s="101"/>
      <c r="B46" s="54" t="s">
        <v>241</v>
      </c>
      <c r="C46" s="67" t="s">
        <v>240</v>
      </c>
      <c r="D46" s="6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54">
        <v>36</v>
      </c>
      <c r="V46" s="54"/>
      <c r="W46" s="54"/>
      <c r="X46" s="30"/>
      <c r="Y46" s="29"/>
      <c r="Z46" s="30"/>
      <c r="AA46" s="29"/>
      <c r="AB46" s="30"/>
      <c r="AC46" s="29"/>
      <c r="AD46" s="30"/>
      <c r="AE46" s="30"/>
      <c r="AF46" s="30"/>
      <c r="AG46" s="30"/>
      <c r="AH46" s="30"/>
      <c r="AI46" s="29"/>
      <c r="AJ46" s="30"/>
      <c r="AK46" s="29"/>
      <c r="AL46" s="30"/>
      <c r="AM46" s="29"/>
      <c r="AN46" s="30"/>
      <c r="AO46" s="30"/>
      <c r="AP46" s="54"/>
      <c r="AQ46" s="54"/>
      <c r="AR46" s="54"/>
      <c r="AS46" s="54"/>
      <c r="AT46" s="54"/>
      <c r="AU46" s="54">
        <v>36</v>
      </c>
      <c r="AV46" s="22"/>
      <c r="AW46" s="22"/>
      <c r="AX46" s="22"/>
      <c r="AY46" s="22"/>
      <c r="AZ46" s="22"/>
      <c r="BA46" s="22"/>
      <c r="BB46" s="22"/>
      <c r="BC46" s="22"/>
      <c r="BD46" s="22"/>
      <c r="BE46" s="27">
        <f t="shared" si="3"/>
        <v>72</v>
      </c>
      <c r="BF46" s="64"/>
      <c r="BG46" s="25"/>
      <c r="BH46" s="25"/>
      <c r="BI46" s="63"/>
    </row>
    <row r="47" spans="1:61" ht="20.45" customHeight="1" x14ac:dyDescent="0.25">
      <c r="A47" s="101"/>
      <c r="B47" s="84" t="s">
        <v>89</v>
      </c>
      <c r="C47" s="85"/>
      <c r="D47" s="86"/>
      <c r="E47" s="18">
        <f t="shared" ref="E47:T47" si="6">E10+E42</f>
        <v>36</v>
      </c>
      <c r="F47" s="18">
        <f t="shared" si="6"/>
        <v>36</v>
      </c>
      <c r="G47" s="18">
        <f t="shared" si="6"/>
        <v>36</v>
      </c>
      <c r="H47" s="18">
        <f t="shared" si="6"/>
        <v>36</v>
      </c>
      <c r="I47" s="18">
        <f t="shared" si="6"/>
        <v>36</v>
      </c>
      <c r="J47" s="18">
        <f t="shared" si="6"/>
        <v>36</v>
      </c>
      <c r="K47" s="18">
        <f t="shared" si="6"/>
        <v>36</v>
      </c>
      <c r="L47" s="18">
        <f t="shared" si="6"/>
        <v>36</v>
      </c>
      <c r="M47" s="18">
        <f t="shared" si="6"/>
        <v>36</v>
      </c>
      <c r="N47" s="18">
        <f t="shared" si="6"/>
        <v>36</v>
      </c>
      <c r="O47" s="18">
        <f t="shared" si="6"/>
        <v>36</v>
      </c>
      <c r="P47" s="18">
        <f t="shared" si="6"/>
        <v>36</v>
      </c>
      <c r="Q47" s="18">
        <f t="shared" si="6"/>
        <v>36</v>
      </c>
      <c r="R47" s="18">
        <f t="shared" si="6"/>
        <v>36</v>
      </c>
      <c r="S47" s="18">
        <f t="shared" si="6"/>
        <v>36</v>
      </c>
      <c r="T47" s="18">
        <f t="shared" si="6"/>
        <v>36</v>
      </c>
      <c r="U47" s="18">
        <f>U46</f>
        <v>36</v>
      </c>
      <c r="V47" s="18">
        <f t="shared" ref="V47:AT47" si="7">V10+V42</f>
        <v>0</v>
      </c>
      <c r="W47" s="18">
        <f t="shared" si="7"/>
        <v>0</v>
      </c>
      <c r="X47" s="18">
        <f t="shared" si="7"/>
        <v>36</v>
      </c>
      <c r="Y47" s="18">
        <f t="shared" si="7"/>
        <v>36</v>
      </c>
      <c r="Z47" s="18">
        <f t="shared" si="7"/>
        <v>36</v>
      </c>
      <c r="AA47" s="18">
        <f t="shared" si="7"/>
        <v>36</v>
      </c>
      <c r="AB47" s="18">
        <f t="shared" si="7"/>
        <v>36</v>
      </c>
      <c r="AC47" s="18">
        <f t="shared" si="7"/>
        <v>36</v>
      </c>
      <c r="AD47" s="18">
        <f t="shared" si="7"/>
        <v>36</v>
      </c>
      <c r="AE47" s="18">
        <f t="shared" si="7"/>
        <v>36</v>
      </c>
      <c r="AF47" s="18">
        <f t="shared" si="7"/>
        <v>36</v>
      </c>
      <c r="AG47" s="18">
        <f t="shared" si="7"/>
        <v>36</v>
      </c>
      <c r="AH47" s="18">
        <f t="shared" si="7"/>
        <v>36</v>
      </c>
      <c r="AI47" s="18">
        <f t="shared" si="7"/>
        <v>36</v>
      </c>
      <c r="AJ47" s="18">
        <f t="shared" si="7"/>
        <v>36</v>
      </c>
      <c r="AK47" s="18">
        <f t="shared" si="7"/>
        <v>36</v>
      </c>
      <c r="AL47" s="18">
        <f t="shared" si="7"/>
        <v>36</v>
      </c>
      <c r="AM47" s="18">
        <f t="shared" si="7"/>
        <v>36</v>
      </c>
      <c r="AN47" s="18">
        <f t="shared" si="7"/>
        <v>36</v>
      </c>
      <c r="AO47" s="18">
        <f t="shared" si="7"/>
        <v>36</v>
      </c>
      <c r="AP47" s="18">
        <f t="shared" si="7"/>
        <v>36</v>
      </c>
      <c r="AQ47" s="18">
        <f t="shared" si="7"/>
        <v>36</v>
      </c>
      <c r="AR47" s="18">
        <f t="shared" si="7"/>
        <v>36</v>
      </c>
      <c r="AS47" s="18">
        <f t="shared" si="7"/>
        <v>36</v>
      </c>
      <c r="AT47" s="18">
        <f t="shared" si="7"/>
        <v>34</v>
      </c>
      <c r="AU47" s="18">
        <f>AU46</f>
        <v>36</v>
      </c>
      <c r="AV47" s="18">
        <f t="shared" ref="AV47:BD47" si="8">AV10+AV42</f>
        <v>0</v>
      </c>
      <c r="AW47" s="18">
        <f t="shared" si="8"/>
        <v>0</v>
      </c>
      <c r="AX47" s="18">
        <f t="shared" si="8"/>
        <v>0</v>
      </c>
      <c r="AY47" s="18">
        <f t="shared" si="8"/>
        <v>0</v>
      </c>
      <c r="AZ47" s="18">
        <f t="shared" si="8"/>
        <v>0</v>
      </c>
      <c r="BA47" s="18">
        <f t="shared" si="8"/>
        <v>0</v>
      </c>
      <c r="BB47" s="18">
        <f t="shared" si="8"/>
        <v>0</v>
      </c>
      <c r="BC47" s="18">
        <f t="shared" si="8"/>
        <v>0</v>
      </c>
      <c r="BD47" s="18">
        <f t="shared" si="8"/>
        <v>0</v>
      </c>
      <c r="BE47" s="18">
        <f>SUM(E47:BD47)</f>
        <v>1474</v>
      </c>
      <c r="BG47" s="25"/>
      <c r="BH47" s="25"/>
      <c r="BI47" s="63"/>
    </row>
    <row r="48" spans="1:61" ht="21" customHeight="1" x14ac:dyDescent="0.25">
      <c r="A48" s="101"/>
      <c r="B48" s="77" t="s">
        <v>90</v>
      </c>
      <c r="C48" s="77"/>
      <c r="D48" s="77"/>
      <c r="E48" s="18">
        <f t="shared" ref="E48:T48" si="9">E11+E43</f>
        <v>0</v>
      </c>
      <c r="F48" s="18">
        <f t="shared" si="9"/>
        <v>0</v>
      </c>
      <c r="G48" s="18">
        <f t="shared" si="9"/>
        <v>0</v>
      </c>
      <c r="H48" s="18">
        <f t="shared" si="9"/>
        <v>0</v>
      </c>
      <c r="I48" s="18">
        <f t="shared" si="9"/>
        <v>0</v>
      </c>
      <c r="J48" s="18">
        <f t="shared" si="9"/>
        <v>0</v>
      </c>
      <c r="K48" s="18">
        <f t="shared" si="9"/>
        <v>0</v>
      </c>
      <c r="L48" s="18">
        <f t="shared" si="9"/>
        <v>0</v>
      </c>
      <c r="M48" s="18">
        <f t="shared" si="9"/>
        <v>0</v>
      </c>
      <c r="N48" s="18">
        <f t="shared" si="9"/>
        <v>0</v>
      </c>
      <c r="O48" s="18">
        <f t="shared" si="9"/>
        <v>0</v>
      </c>
      <c r="P48" s="18">
        <f t="shared" si="9"/>
        <v>0</v>
      </c>
      <c r="Q48" s="18">
        <f t="shared" si="9"/>
        <v>0</v>
      </c>
      <c r="R48" s="18">
        <f t="shared" si="9"/>
        <v>0</v>
      </c>
      <c r="S48" s="18">
        <f t="shared" si="9"/>
        <v>0</v>
      </c>
      <c r="T48" s="18">
        <f t="shared" si="9"/>
        <v>0</v>
      </c>
      <c r="U48" s="18">
        <f>U11+U43</f>
        <v>0</v>
      </c>
      <c r="V48" s="18">
        <f t="shared" ref="V48:AT48" si="10">V11+V43</f>
        <v>0</v>
      </c>
      <c r="W48" s="18">
        <f t="shared" si="10"/>
        <v>0</v>
      </c>
      <c r="X48" s="18">
        <f t="shared" si="10"/>
        <v>0</v>
      </c>
      <c r="Y48" s="18">
        <f t="shared" si="10"/>
        <v>0</v>
      </c>
      <c r="Z48" s="18">
        <f t="shared" si="10"/>
        <v>0</v>
      </c>
      <c r="AA48" s="18">
        <f t="shared" si="10"/>
        <v>0</v>
      </c>
      <c r="AB48" s="18">
        <f t="shared" si="10"/>
        <v>0</v>
      </c>
      <c r="AC48" s="18">
        <f t="shared" si="10"/>
        <v>0</v>
      </c>
      <c r="AD48" s="18">
        <f t="shared" si="10"/>
        <v>0</v>
      </c>
      <c r="AE48" s="18">
        <f t="shared" si="10"/>
        <v>0</v>
      </c>
      <c r="AF48" s="18">
        <f t="shared" si="10"/>
        <v>0</v>
      </c>
      <c r="AG48" s="18">
        <f t="shared" si="10"/>
        <v>0</v>
      </c>
      <c r="AH48" s="18">
        <f t="shared" si="10"/>
        <v>0</v>
      </c>
      <c r="AI48" s="18">
        <f t="shared" si="10"/>
        <v>0</v>
      </c>
      <c r="AJ48" s="18">
        <f t="shared" si="10"/>
        <v>0</v>
      </c>
      <c r="AK48" s="18">
        <f t="shared" si="10"/>
        <v>0</v>
      </c>
      <c r="AL48" s="18">
        <f t="shared" si="10"/>
        <v>0</v>
      </c>
      <c r="AM48" s="18">
        <f t="shared" si="10"/>
        <v>0</v>
      </c>
      <c r="AN48" s="18">
        <f t="shared" si="10"/>
        <v>0</v>
      </c>
      <c r="AO48" s="18">
        <f t="shared" si="10"/>
        <v>0</v>
      </c>
      <c r="AP48" s="18">
        <f t="shared" si="10"/>
        <v>0</v>
      </c>
      <c r="AQ48" s="18">
        <f t="shared" si="10"/>
        <v>0</v>
      </c>
      <c r="AR48" s="18">
        <f t="shared" si="10"/>
        <v>0</v>
      </c>
      <c r="AS48" s="18">
        <f t="shared" si="10"/>
        <v>0</v>
      </c>
      <c r="AT48" s="18">
        <f t="shared" si="10"/>
        <v>2</v>
      </c>
      <c r="AU48" s="18">
        <f>AU11+AU43</f>
        <v>0</v>
      </c>
      <c r="AV48" s="18">
        <f t="shared" ref="AV48:BD48" si="11">AV11+AV43</f>
        <v>0</v>
      </c>
      <c r="AW48" s="18">
        <f t="shared" si="11"/>
        <v>0</v>
      </c>
      <c r="AX48" s="18">
        <f t="shared" si="11"/>
        <v>0</v>
      </c>
      <c r="AY48" s="18">
        <f t="shared" si="11"/>
        <v>0</v>
      </c>
      <c r="AZ48" s="18">
        <f t="shared" si="11"/>
        <v>0</v>
      </c>
      <c r="BA48" s="18">
        <f t="shared" si="11"/>
        <v>0</v>
      </c>
      <c r="BB48" s="18">
        <f t="shared" si="11"/>
        <v>0</v>
      </c>
      <c r="BC48" s="18">
        <f t="shared" si="11"/>
        <v>0</v>
      </c>
      <c r="BD48" s="18">
        <f t="shared" si="11"/>
        <v>0</v>
      </c>
      <c r="BE48" s="18">
        <f t="shared" ref="BE48:BE49" si="12">SUM(E48:BD48)</f>
        <v>2</v>
      </c>
      <c r="BG48" s="25"/>
      <c r="BH48" s="25"/>
      <c r="BI48" s="63"/>
    </row>
    <row r="49" spans="1:61" x14ac:dyDescent="0.25">
      <c r="A49" s="101"/>
      <c r="B49" s="77" t="s">
        <v>91</v>
      </c>
      <c r="C49" s="77"/>
      <c r="D49" s="77"/>
      <c r="E49" s="18">
        <f>E47+E48</f>
        <v>36</v>
      </c>
      <c r="F49" s="18">
        <f t="shared" ref="F49:BD49" si="13">F47+F48</f>
        <v>36</v>
      </c>
      <c r="G49" s="18">
        <f t="shared" si="13"/>
        <v>36</v>
      </c>
      <c r="H49" s="18">
        <f t="shared" si="13"/>
        <v>36</v>
      </c>
      <c r="I49" s="18">
        <f t="shared" si="13"/>
        <v>36</v>
      </c>
      <c r="J49" s="18">
        <f t="shared" si="13"/>
        <v>36</v>
      </c>
      <c r="K49" s="18">
        <f t="shared" si="13"/>
        <v>36</v>
      </c>
      <c r="L49" s="18">
        <f t="shared" si="13"/>
        <v>36</v>
      </c>
      <c r="M49" s="18">
        <f t="shared" si="13"/>
        <v>36</v>
      </c>
      <c r="N49" s="18">
        <f t="shared" si="13"/>
        <v>36</v>
      </c>
      <c r="O49" s="18">
        <f t="shared" si="13"/>
        <v>36</v>
      </c>
      <c r="P49" s="18">
        <f t="shared" si="13"/>
        <v>36</v>
      </c>
      <c r="Q49" s="18">
        <f t="shared" si="13"/>
        <v>36</v>
      </c>
      <c r="R49" s="18">
        <f t="shared" si="13"/>
        <v>36</v>
      </c>
      <c r="S49" s="18">
        <f t="shared" si="13"/>
        <v>36</v>
      </c>
      <c r="T49" s="18">
        <f t="shared" si="13"/>
        <v>36</v>
      </c>
      <c r="U49" s="18">
        <f t="shared" si="13"/>
        <v>36</v>
      </c>
      <c r="V49" s="18">
        <f t="shared" si="13"/>
        <v>0</v>
      </c>
      <c r="W49" s="18">
        <f t="shared" si="13"/>
        <v>0</v>
      </c>
      <c r="X49" s="18">
        <f t="shared" si="13"/>
        <v>36</v>
      </c>
      <c r="Y49" s="18">
        <f t="shared" si="13"/>
        <v>36</v>
      </c>
      <c r="Z49" s="18">
        <f t="shared" si="13"/>
        <v>36</v>
      </c>
      <c r="AA49" s="18">
        <f t="shared" si="13"/>
        <v>36</v>
      </c>
      <c r="AB49" s="18">
        <f t="shared" si="13"/>
        <v>36</v>
      </c>
      <c r="AC49" s="18">
        <f t="shared" si="13"/>
        <v>36</v>
      </c>
      <c r="AD49" s="18">
        <f t="shared" si="13"/>
        <v>36</v>
      </c>
      <c r="AE49" s="18">
        <f t="shared" si="13"/>
        <v>36</v>
      </c>
      <c r="AF49" s="18">
        <f t="shared" si="13"/>
        <v>36</v>
      </c>
      <c r="AG49" s="18">
        <f t="shared" si="13"/>
        <v>36</v>
      </c>
      <c r="AH49" s="18">
        <f t="shared" si="13"/>
        <v>36</v>
      </c>
      <c r="AI49" s="18">
        <f t="shared" si="13"/>
        <v>36</v>
      </c>
      <c r="AJ49" s="18">
        <f t="shared" si="13"/>
        <v>36</v>
      </c>
      <c r="AK49" s="18">
        <f t="shared" si="13"/>
        <v>36</v>
      </c>
      <c r="AL49" s="18">
        <f t="shared" si="13"/>
        <v>36</v>
      </c>
      <c r="AM49" s="18">
        <f t="shared" si="13"/>
        <v>36</v>
      </c>
      <c r="AN49" s="18">
        <f t="shared" si="13"/>
        <v>36</v>
      </c>
      <c r="AO49" s="18">
        <f t="shared" si="13"/>
        <v>36</v>
      </c>
      <c r="AP49" s="18">
        <f t="shared" si="13"/>
        <v>36</v>
      </c>
      <c r="AQ49" s="18">
        <f t="shared" si="13"/>
        <v>36</v>
      </c>
      <c r="AR49" s="18">
        <f t="shared" si="13"/>
        <v>36</v>
      </c>
      <c r="AS49" s="18">
        <f t="shared" si="13"/>
        <v>36</v>
      </c>
      <c r="AT49" s="18">
        <f t="shared" si="13"/>
        <v>36</v>
      </c>
      <c r="AU49" s="18">
        <f t="shared" si="13"/>
        <v>36</v>
      </c>
      <c r="AV49" s="18">
        <f t="shared" si="13"/>
        <v>0</v>
      </c>
      <c r="AW49" s="18">
        <f t="shared" si="13"/>
        <v>0</v>
      </c>
      <c r="AX49" s="18">
        <f t="shared" si="13"/>
        <v>0</v>
      </c>
      <c r="AY49" s="18">
        <f t="shared" si="13"/>
        <v>0</v>
      </c>
      <c r="AZ49" s="18">
        <f t="shared" si="13"/>
        <v>0</v>
      </c>
      <c r="BA49" s="18">
        <f t="shared" si="13"/>
        <v>0</v>
      </c>
      <c r="BB49" s="18">
        <f t="shared" si="13"/>
        <v>0</v>
      </c>
      <c r="BC49" s="18">
        <f t="shared" si="13"/>
        <v>0</v>
      </c>
      <c r="BD49" s="18">
        <f t="shared" si="13"/>
        <v>0</v>
      </c>
      <c r="BE49" s="18">
        <f t="shared" si="12"/>
        <v>1476</v>
      </c>
      <c r="BG49" s="25"/>
      <c r="BH49" s="25"/>
      <c r="BI49" s="63"/>
    </row>
  </sheetData>
  <mergeCells count="68">
    <mergeCell ref="W4:Y4"/>
    <mergeCell ref="I4:I5"/>
    <mergeCell ref="A4:A9"/>
    <mergeCell ref="B4:B9"/>
    <mergeCell ref="C4:C9"/>
    <mergeCell ref="D4:D9"/>
    <mergeCell ref="E4:H4"/>
    <mergeCell ref="J4:L4"/>
    <mergeCell ref="M4:M5"/>
    <mergeCell ref="N4:Q4"/>
    <mergeCell ref="R4:U4"/>
    <mergeCell ref="V4:V5"/>
    <mergeCell ref="A10:A49"/>
    <mergeCell ref="B10:B11"/>
    <mergeCell ref="C10:C11"/>
    <mergeCell ref="B12:B13"/>
    <mergeCell ref="C12:C13"/>
    <mergeCell ref="B14:B15"/>
    <mergeCell ref="B20:B21"/>
    <mergeCell ref="C20:C21"/>
    <mergeCell ref="C14:C15"/>
    <mergeCell ref="B16:B17"/>
    <mergeCell ref="C16:C17"/>
    <mergeCell ref="B18:B19"/>
    <mergeCell ref="C18:C19"/>
    <mergeCell ref="B22:B23"/>
    <mergeCell ref="C22:C23"/>
    <mergeCell ref="B24:B25"/>
    <mergeCell ref="BA4:BD4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AI4:AI5"/>
    <mergeCell ref="AJ4:AL4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7:D47"/>
    <mergeCell ref="B48:D48"/>
    <mergeCell ref="B49:D49"/>
    <mergeCell ref="B40:B41"/>
    <mergeCell ref="C40:C41"/>
    <mergeCell ref="B42:B43"/>
    <mergeCell ref="C42:C43"/>
    <mergeCell ref="B44:B45"/>
    <mergeCell ref="C44:C45"/>
  </mergeCells>
  <pageMargins left="0.7" right="0.7" top="0.75" bottom="0.75" header="0.3" footer="0.3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65"/>
  <sheetViews>
    <sheetView zoomScale="80" zoomScaleNormal="80" workbookViewId="0">
      <pane xSplit="4" ySplit="7" topLeftCell="AB8" activePane="bottomRight" state="frozen"/>
      <selection pane="topRight" activeCell="E1" sqref="E1"/>
      <selection pane="bottomLeft" activeCell="A8" sqref="A8"/>
      <selection pane="bottomRight" activeCell="AU15" sqref="AU8:AU15"/>
    </sheetView>
  </sheetViews>
  <sheetFormatPr defaultColWidth="8.85546875" defaultRowHeight="15" x14ac:dyDescent="0.25"/>
  <cols>
    <col min="1" max="1" width="4.85546875" style="62" customWidth="1"/>
    <col min="2" max="2" width="7.42578125" style="62" customWidth="1"/>
    <col min="3" max="3" width="25.140625" style="62" customWidth="1"/>
    <col min="4" max="4" width="9.28515625" style="62" customWidth="1"/>
    <col min="5" max="31" width="3.28515625" style="62" customWidth="1"/>
    <col min="32" max="33" width="3.28515625" style="65" customWidth="1"/>
    <col min="34" max="56" width="3.28515625" style="62" customWidth="1"/>
    <col min="57" max="57" width="11.7109375" style="35" customWidth="1"/>
    <col min="58" max="58" width="4.5703125" style="36" customWidth="1"/>
    <col min="59" max="59" width="6.28515625" style="65" customWidth="1"/>
    <col min="60" max="60" width="5.5703125" style="65" customWidth="1"/>
    <col min="61" max="61" width="5.85546875" style="65" customWidth="1"/>
    <col min="62" max="63" width="8.85546875" style="65"/>
    <col min="64" max="16384" width="8.85546875" style="62"/>
  </cols>
  <sheetData>
    <row r="2" spans="1:63" ht="77.25" customHeight="1" x14ac:dyDescent="0.25">
      <c r="A2" s="108" t="s">
        <v>10</v>
      </c>
      <c r="B2" s="108" t="s">
        <v>11</v>
      </c>
      <c r="C2" s="108" t="s">
        <v>12</v>
      </c>
      <c r="D2" s="108" t="s">
        <v>13</v>
      </c>
      <c r="E2" s="111" t="s">
        <v>14</v>
      </c>
      <c r="F2" s="112"/>
      <c r="G2" s="112"/>
      <c r="H2" s="113"/>
      <c r="I2" s="106" t="s">
        <v>15</v>
      </c>
      <c r="J2" s="89" t="s">
        <v>16</v>
      </c>
      <c r="K2" s="89"/>
      <c r="L2" s="90"/>
      <c r="M2" s="106" t="s">
        <v>17</v>
      </c>
      <c r="N2" s="89" t="s">
        <v>18</v>
      </c>
      <c r="O2" s="89"/>
      <c r="P2" s="89"/>
      <c r="Q2" s="90"/>
      <c r="R2" s="88" t="s">
        <v>19</v>
      </c>
      <c r="S2" s="89"/>
      <c r="T2" s="89"/>
      <c r="U2" s="90"/>
      <c r="V2" s="97" t="s">
        <v>20</v>
      </c>
      <c r="W2" s="88" t="s">
        <v>21</v>
      </c>
      <c r="X2" s="89"/>
      <c r="Y2" s="90"/>
      <c r="Z2" s="99" t="s">
        <v>22</v>
      </c>
      <c r="AA2" s="88" t="s">
        <v>23</v>
      </c>
      <c r="AB2" s="89"/>
      <c r="AC2" s="90"/>
      <c r="AD2" s="99" t="s">
        <v>24</v>
      </c>
      <c r="AE2" s="88" t="s">
        <v>25</v>
      </c>
      <c r="AF2" s="89"/>
      <c r="AG2" s="89"/>
      <c r="AH2" s="90"/>
      <c r="AI2" s="97" t="s">
        <v>26</v>
      </c>
      <c r="AJ2" s="88" t="s">
        <v>27</v>
      </c>
      <c r="AK2" s="89"/>
      <c r="AL2" s="90"/>
      <c r="AM2" s="97" t="s">
        <v>28</v>
      </c>
      <c r="AN2" s="88" t="s">
        <v>29</v>
      </c>
      <c r="AO2" s="89"/>
      <c r="AP2" s="89"/>
      <c r="AQ2" s="90"/>
      <c r="AR2" s="88" t="s">
        <v>30</v>
      </c>
      <c r="AS2" s="89"/>
      <c r="AT2" s="89"/>
      <c r="AU2" s="90"/>
      <c r="AV2" s="97" t="s">
        <v>31</v>
      </c>
      <c r="AW2" s="88" t="s">
        <v>32</v>
      </c>
      <c r="AX2" s="89"/>
      <c r="AY2" s="90"/>
      <c r="AZ2" s="97" t="s">
        <v>33</v>
      </c>
      <c r="BA2" s="88" t="s">
        <v>34</v>
      </c>
      <c r="BB2" s="89"/>
      <c r="BC2" s="89"/>
      <c r="BD2" s="90"/>
      <c r="BE2" s="91" t="s">
        <v>35</v>
      </c>
      <c r="BF2" s="37"/>
    </row>
    <row r="3" spans="1:63" ht="26.25" customHeight="1" x14ac:dyDescent="0.25">
      <c r="A3" s="109"/>
      <c r="B3" s="109"/>
      <c r="C3" s="109"/>
      <c r="D3" s="109"/>
      <c r="E3" s="10" t="s">
        <v>36</v>
      </c>
      <c r="F3" s="10" t="s">
        <v>37</v>
      </c>
      <c r="G3" s="10" t="s">
        <v>38</v>
      </c>
      <c r="H3" s="10" t="s">
        <v>39</v>
      </c>
      <c r="I3" s="107"/>
      <c r="J3" s="11" t="s">
        <v>40</v>
      </c>
      <c r="K3" s="11" t="s">
        <v>41</v>
      </c>
      <c r="L3" s="10" t="s">
        <v>42</v>
      </c>
      <c r="M3" s="107"/>
      <c r="N3" s="11" t="s">
        <v>43</v>
      </c>
      <c r="O3" s="10" t="s">
        <v>44</v>
      </c>
      <c r="P3" s="10" t="s">
        <v>45</v>
      </c>
      <c r="Q3" s="10" t="s">
        <v>46</v>
      </c>
      <c r="R3" s="10" t="s">
        <v>36</v>
      </c>
      <c r="S3" s="10" t="s">
        <v>37</v>
      </c>
      <c r="T3" s="10" t="s">
        <v>38</v>
      </c>
      <c r="U3" s="10" t="s">
        <v>39</v>
      </c>
      <c r="V3" s="98"/>
      <c r="W3" s="10" t="s">
        <v>47</v>
      </c>
      <c r="X3" s="10" t="s">
        <v>48</v>
      </c>
      <c r="Y3" s="10" t="s">
        <v>49</v>
      </c>
      <c r="Z3" s="100"/>
      <c r="AA3" s="10" t="s">
        <v>50</v>
      </c>
      <c r="AB3" s="10" t="s">
        <v>51</v>
      </c>
      <c r="AC3" s="10" t="s">
        <v>52</v>
      </c>
      <c r="AD3" s="100"/>
      <c r="AE3" s="12" t="s">
        <v>50</v>
      </c>
      <c r="AF3" s="12" t="s">
        <v>51</v>
      </c>
      <c r="AG3" s="10" t="s">
        <v>52</v>
      </c>
      <c r="AH3" s="10" t="s">
        <v>53</v>
      </c>
      <c r="AI3" s="98"/>
      <c r="AJ3" s="10" t="s">
        <v>40</v>
      </c>
      <c r="AK3" s="11" t="s">
        <v>41</v>
      </c>
      <c r="AL3" s="11" t="s">
        <v>42</v>
      </c>
      <c r="AM3" s="98"/>
      <c r="AN3" s="10" t="s">
        <v>54</v>
      </c>
      <c r="AO3" s="11" t="s">
        <v>55</v>
      </c>
      <c r="AP3" s="11" t="s">
        <v>56</v>
      </c>
      <c r="AQ3" s="12" t="s">
        <v>57</v>
      </c>
      <c r="AR3" s="10" t="s">
        <v>36</v>
      </c>
      <c r="AS3" s="11" t="s">
        <v>37</v>
      </c>
      <c r="AT3" s="10" t="s">
        <v>38</v>
      </c>
      <c r="AU3" s="10" t="s">
        <v>39</v>
      </c>
      <c r="AV3" s="98"/>
      <c r="AW3" s="10" t="s">
        <v>40</v>
      </c>
      <c r="AX3" s="10" t="s">
        <v>41</v>
      </c>
      <c r="AY3" s="10" t="s">
        <v>42</v>
      </c>
      <c r="AZ3" s="98"/>
      <c r="BA3" s="10" t="s">
        <v>43</v>
      </c>
      <c r="BB3" s="10" t="s">
        <v>44</v>
      </c>
      <c r="BC3" s="10" t="s">
        <v>45</v>
      </c>
      <c r="BD3" s="10" t="s">
        <v>58</v>
      </c>
      <c r="BE3" s="92"/>
      <c r="BF3" s="37"/>
    </row>
    <row r="4" spans="1:63" x14ac:dyDescent="0.25">
      <c r="A4" s="109"/>
      <c r="B4" s="109"/>
      <c r="C4" s="109"/>
      <c r="D4" s="109"/>
      <c r="E4" s="120" t="s">
        <v>92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92"/>
      <c r="BF4" s="37"/>
    </row>
    <row r="5" spans="1:63" x14ac:dyDescent="0.25">
      <c r="A5" s="109"/>
      <c r="B5" s="109"/>
      <c r="C5" s="109"/>
      <c r="D5" s="109"/>
      <c r="E5" s="38">
        <v>35</v>
      </c>
      <c r="F5" s="38">
        <v>36</v>
      </c>
      <c r="G5" s="38">
        <v>37</v>
      </c>
      <c r="H5" s="38">
        <v>38</v>
      </c>
      <c r="I5" s="38">
        <v>39</v>
      </c>
      <c r="J5" s="38">
        <v>40</v>
      </c>
      <c r="K5" s="38">
        <v>41</v>
      </c>
      <c r="L5" s="38">
        <v>42</v>
      </c>
      <c r="M5" s="38">
        <v>43</v>
      </c>
      <c r="N5" s="38">
        <v>44</v>
      </c>
      <c r="O5" s="38">
        <v>45</v>
      </c>
      <c r="P5" s="38">
        <v>46</v>
      </c>
      <c r="Q5" s="38">
        <v>47</v>
      </c>
      <c r="R5" s="38">
        <v>48</v>
      </c>
      <c r="S5" s="38">
        <v>49</v>
      </c>
      <c r="T5" s="38">
        <v>50</v>
      </c>
      <c r="U5" s="38">
        <v>51</v>
      </c>
      <c r="V5" s="38">
        <v>52</v>
      </c>
      <c r="W5" s="38">
        <v>1</v>
      </c>
      <c r="X5" s="38">
        <v>2</v>
      </c>
      <c r="Y5" s="38">
        <v>3</v>
      </c>
      <c r="Z5" s="38">
        <v>4</v>
      </c>
      <c r="AA5" s="38">
        <v>5</v>
      </c>
      <c r="AB5" s="38">
        <v>6</v>
      </c>
      <c r="AC5" s="38">
        <v>7</v>
      </c>
      <c r="AD5" s="38">
        <v>8</v>
      </c>
      <c r="AE5" s="38">
        <v>9</v>
      </c>
      <c r="AF5" s="39">
        <v>10</v>
      </c>
      <c r="AG5" s="39">
        <v>11</v>
      </c>
      <c r="AH5" s="38">
        <v>12</v>
      </c>
      <c r="AI5" s="38">
        <v>13</v>
      </c>
      <c r="AJ5" s="38">
        <v>14</v>
      </c>
      <c r="AK5" s="38">
        <v>15</v>
      </c>
      <c r="AL5" s="38">
        <v>16</v>
      </c>
      <c r="AM5" s="38">
        <v>17</v>
      </c>
      <c r="AN5" s="38">
        <v>18</v>
      </c>
      <c r="AO5" s="38">
        <v>19</v>
      </c>
      <c r="AP5" s="38">
        <v>20</v>
      </c>
      <c r="AQ5" s="38">
        <v>21</v>
      </c>
      <c r="AR5" s="38">
        <v>22</v>
      </c>
      <c r="AS5" s="38">
        <v>23</v>
      </c>
      <c r="AT5" s="38">
        <v>24</v>
      </c>
      <c r="AU5" s="38">
        <v>25</v>
      </c>
      <c r="AV5" s="38">
        <v>26</v>
      </c>
      <c r="AW5" s="38">
        <v>27</v>
      </c>
      <c r="AX5" s="38">
        <v>28</v>
      </c>
      <c r="AY5" s="38">
        <v>29</v>
      </c>
      <c r="AZ5" s="38">
        <v>30</v>
      </c>
      <c r="BA5" s="38">
        <v>31</v>
      </c>
      <c r="BB5" s="38">
        <v>32</v>
      </c>
      <c r="BC5" s="38">
        <v>33</v>
      </c>
      <c r="BD5" s="38">
        <v>34</v>
      </c>
      <c r="BE5" s="92"/>
      <c r="BF5" s="37"/>
    </row>
    <row r="6" spans="1:63" x14ac:dyDescent="0.25">
      <c r="A6" s="109"/>
      <c r="B6" s="109"/>
      <c r="C6" s="109"/>
      <c r="D6" s="109"/>
      <c r="E6" s="122" t="s">
        <v>93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92"/>
      <c r="BF6" s="37"/>
    </row>
    <row r="7" spans="1:63" ht="18.75" customHeight="1" x14ac:dyDescent="0.25">
      <c r="A7" s="110"/>
      <c r="B7" s="110"/>
      <c r="C7" s="110"/>
      <c r="D7" s="110"/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  <c r="K7" s="39">
        <v>7</v>
      </c>
      <c r="L7" s="39">
        <v>8</v>
      </c>
      <c r="M7" s="39">
        <v>9</v>
      </c>
      <c r="N7" s="39">
        <v>10</v>
      </c>
      <c r="O7" s="39">
        <v>11</v>
      </c>
      <c r="P7" s="39">
        <v>12</v>
      </c>
      <c r="Q7" s="39">
        <v>13</v>
      </c>
      <c r="R7" s="39">
        <v>14</v>
      </c>
      <c r="S7" s="39">
        <v>15</v>
      </c>
      <c r="T7" s="39">
        <v>16</v>
      </c>
      <c r="U7" s="39">
        <v>17</v>
      </c>
      <c r="V7" s="39">
        <v>18</v>
      </c>
      <c r="W7" s="39">
        <v>19</v>
      </c>
      <c r="X7" s="39">
        <v>20</v>
      </c>
      <c r="Y7" s="39">
        <v>21</v>
      </c>
      <c r="Z7" s="39">
        <v>22</v>
      </c>
      <c r="AA7" s="39">
        <v>23</v>
      </c>
      <c r="AB7" s="39">
        <v>24</v>
      </c>
      <c r="AC7" s="39">
        <v>25</v>
      </c>
      <c r="AD7" s="39">
        <v>26</v>
      </c>
      <c r="AE7" s="39">
        <v>27</v>
      </c>
      <c r="AF7" s="39">
        <v>28</v>
      </c>
      <c r="AG7" s="39">
        <v>29</v>
      </c>
      <c r="AH7" s="39">
        <v>30</v>
      </c>
      <c r="AI7" s="39">
        <v>31</v>
      </c>
      <c r="AJ7" s="39">
        <v>32</v>
      </c>
      <c r="AK7" s="39">
        <v>33</v>
      </c>
      <c r="AL7" s="39">
        <v>34</v>
      </c>
      <c r="AM7" s="39">
        <v>35</v>
      </c>
      <c r="AN7" s="39">
        <v>36</v>
      </c>
      <c r="AO7" s="39">
        <v>37</v>
      </c>
      <c r="AP7" s="39">
        <v>38</v>
      </c>
      <c r="AQ7" s="39">
        <v>39</v>
      </c>
      <c r="AR7" s="39">
        <v>40</v>
      </c>
      <c r="AS7" s="39">
        <v>41</v>
      </c>
      <c r="AT7" s="39">
        <v>42</v>
      </c>
      <c r="AU7" s="39">
        <v>43</v>
      </c>
      <c r="AV7" s="39">
        <v>44</v>
      </c>
      <c r="AW7" s="39">
        <v>45</v>
      </c>
      <c r="AX7" s="39">
        <v>46</v>
      </c>
      <c r="AY7" s="39">
        <v>47</v>
      </c>
      <c r="AZ7" s="39">
        <v>48</v>
      </c>
      <c r="BA7" s="39">
        <v>49</v>
      </c>
      <c r="BB7" s="39">
        <v>50</v>
      </c>
      <c r="BC7" s="39">
        <v>51</v>
      </c>
      <c r="BD7" s="39">
        <v>52</v>
      </c>
      <c r="BE7" s="93"/>
      <c r="BF7" s="37"/>
    </row>
    <row r="8" spans="1:63" ht="16.5" customHeight="1" x14ac:dyDescent="0.25">
      <c r="A8" s="117" t="s">
        <v>94</v>
      </c>
      <c r="B8" s="102" t="s">
        <v>62</v>
      </c>
      <c r="C8" s="102" t="s">
        <v>182</v>
      </c>
      <c r="D8" s="31" t="s">
        <v>63</v>
      </c>
      <c r="E8" s="19">
        <f>E10+E12</f>
        <v>5</v>
      </c>
      <c r="F8" s="19">
        <f t="shared" ref="F8:AT8" si="0">F10+F12</f>
        <v>5</v>
      </c>
      <c r="G8" s="19">
        <f t="shared" si="0"/>
        <v>5</v>
      </c>
      <c r="H8" s="19">
        <f t="shared" si="0"/>
        <v>5</v>
      </c>
      <c r="I8" s="19">
        <f t="shared" si="0"/>
        <v>5</v>
      </c>
      <c r="J8" s="19">
        <f t="shared" si="0"/>
        <v>5</v>
      </c>
      <c r="K8" s="19">
        <f t="shared" si="0"/>
        <v>5</v>
      </c>
      <c r="L8" s="19">
        <f t="shared" si="0"/>
        <v>5</v>
      </c>
      <c r="M8" s="19">
        <f t="shared" si="0"/>
        <v>5</v>
      </c>
      <c r="N8" s="19">
        <f t="shared" si="0"/>
        <v>5</v>
      </c>
      <c r="O8" s="19">
        <f t="shared" si="0"/>
        <v>5</v>
      </c>
      <c r="P8" s="19">
        <f t="shared" si="0"/>
        <v>5</v>
      </c>
      <c r="Q8" s="19">
        <f t="shared" si="0"/>
        <v>5</v>
      </c>
      <c r="R8" s="19">
        <f t="shared" si="0"/>
        <v>5</v>
      </c>
      <c r="S8" s="19">
        <f t="shared" si="0"/>
        <v>5</v>
      </c>
      <c r="T8" s="19">
        <f t="shared" si="0"/>
        <v>3</v>
      </c>
      <c r="U8" s="19"/>
      <c r="V8" s="19"/>
      <c r="W8" s="19"/>
      <c r="X8" s="19">
        <f t="shared" si="0"/>
        <v>2</v>
      </c>
      <c r="Y8" s="19">
        <f t="shared" si="0"/>
        <v>2</v>
      </c>
      <c r="Z8" s="19">
        <f t="shared" si="0"/>
        <v>2</v>
      </c>
      <c r="AA8" s="19">
        <f t="shared" si="0"/>
        <v>2</v>
      </c>
      <c r="AB8" s="19">
        <f t="shared" si="0"/>
        <v>2</v>
      </c>
      <c r="AC8" s="19">
        <f t="shared" si="0"/>
        <v>2</v>
      </c>
      <c r="AD8" s="19">
        <f t="shared" si="0"/>
        <v>2</v>
      </c>
      <c r="AE8" s="19">
        <f t="shared" si="0"/>
        <v>2</v>
      </c>
      <c r="AF8" s="19">
        <f t="shared" si="0"/>
        <v>2</v>
      </c>
      <c r="AG8" s="19">
        <f t="shared" si="0"/>
        <v>2</v>
      </c>
      <c r="AH8" s="19">
        <f t="shared" si="0"/>
        <v>2</v>
      </c>
      <c r="AI8" s="19">
        <f t="shared" si="0"/>
        <v>2</v>
      </c>
      <c r="AJ8" s="19">
        <f t="shared" si="0"/>
        <v>2</v>
      </c>
      <c r="AK8" s="19">
        <f t="shared" si="0"/>
        <v>2</v>
      </c>
      <c r="AL8" s="19">
        <f t="shared" si="0"/>
        <v>2</v>
      </c>
      <c r="AM8" s="19">
        <f t="shared" si="0"/>
        <v>2</v>
      </c>
      <c r="AN8" s="19">
        <f t="shared" si="0"/>
        <v>2</v>
      </c>
      <c r="AO8" s="19">
        <f t="shared" si="0"/>
        <v>2</v>
      </c>
      <c r="AP8" s="19">
        <f t="shared" si="0"/>
        <v>4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8">
        <f t="shared" ref="BE8:BE21" si="1">SUM(E8:BD8)</f>
        <v>118</v>
      </c>
      <c r="BF8" s="40"/>
    </row>
    <row r="9" spans="1:63" ht="15" customHeight="1" x14ac:dyDescent="0.25">
      <c r="A9" s="118"/>
      <c r="B9" s="103"/>
      <c r="C9" s="103"/>
      <c r="D9" s="31" t="s">
        <v>64</v>
      </c>
      <c r="E9" s="18">
        <f>E11+E13</f>
        <v>0</v>
      </c>
      <c r="F9" s="18">
        <f t="shared" ref="F9:AT9" si="2">F11+F13</f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/>
      <c r="V9" s="18"/>
      <c r="W9" s="18"/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/>
      <c r="AV9" s="33"/>
      <c r="AW9" s="33"/>
      <c r="AX9" s="33"/>
      <c r="AY9" s="33"/>
      <c r="AZ9" s="33"/>
      <c r="BA9" s="33"/>
      <c r="BB9" s="33"/>
      <c r="BC9" s="33"/>
      <c r="BD9" s="33"/>
      <c r="BE9" s="20">
        <f t="shared" si="1"/>
        <v>0</v>
      </c>
      <c r="BF9" s="40"/>
    </row>
    <row r="10" spans="1:63" s="65" customFormat="1" x14ac:dyDescent="0.25">
      <c r="A10" s="118"/>
      <c r="B10" s="82" t="s">
        <v>79</v>
      </c>
      <c r="C10" s="87" t="s">
        <v>184</v>
      </c>
      <c r="D10" s="21" t="s">
        <v>63</v>
      </c>
      <c r="E10" s="22">
        <v>4</v>
      </c>
      <c r="F10" s="22">
        <v>4</v>
      </c>
      <c r="G10" s="22">
        <v>4</v>
      </c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2">
        <v>4</v>
      </c>
      <c r="R10" s="22">
        <v>4</v>
      </c>
      <c r="S10" s="22">
        <v>4</v>
      </c>
      <c r="T10" s="22">
        <v>2</v>
      </c>
      <c r="U10" s="41"/>
      <c r="V10" s="41"/>
      <c r="W10" s="41"/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22">
        <v>1</v>
      </c>
      <c r="AE10" s="22">
        <v>1</v>
      </c>
      <c r="AF10" s="22">
        <v>1</v>
      </c>
      <c r="AG10" s="22">
        <v>1</v>
      </c>
      <c r="AH10" s="22">
        <v>1</v>
      </c>
      <c r="AI10" s="22">
        <v>1</v>
      </c>
      <c r="AJ10" s="22">
        <v>1</v>
      </c>
      <c r="AK10" s="22">
        <v>1</v>
      </c>
      <c r="AL10" s="22">
        <v>1</v>
      </c>
      <c r="AM10" s="22">
        <v>1</v>
      </c>
      <c r="AN10" s="22">
        <v>1</v>
      </c>
      <c r="AO10" s="22">
        <v>1</v>
      </c>
      <c r="AP10" s="22">
        <v>2</v>
      </c>
      <c r="AQ10" s="22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23">
        <f t="shared" si="1"/>
        <v>82</v>
      </c>
      <c r="BF10" s="42"/>
      <c r="BG10" s="65">
        <f>SUM(X10:AT10)</f>
        <v>20</v>
      </c>
    </row>
    <row r="11" spans="1:63" s="65" customFormat="1" x14ac:dyDescent="0.25">
      <c r="A11" s="118"/>
      <c r="B11" s="83"/>
      <c r="C11" s="87"/>
      <c r="D11" s="21" t="s">
        <v>64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1"/>
      <c r="V11" s="41"/>
      <c r="W11" s="4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27">
        <f t="shared" si="1"/>
        <v>0</v>
      </c>
      <c r="BF11" s="43"/>
      <c r="BG11" s="65">
        <f t="shared" ref="BG11:BG65" si="3">SUM(X11:AT11)</f>
        <v>0</v>
      </c>
    </row>
    <row r="12" spans="1:63" s="65" customFormat="1" ht="12.75" customHeight="1" x14ac:dyDescent="0.25">
      <c r="A12" s="118"/>
      <c r="B12" s="82" t="s">
        <v>80</v>
      </c>
      <c r="C12" s="79" t="s">
        <v>82</v>
      </c>
      <c r="D12" s="21" t="s">
        <v>63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44"/>
      <c r="V12" s="44"/>
      <c r="W12" s="54"/>
      <c r="X12" s="54">
        <v>1</v>
      </c>
      <c r="Y12" s="54">
        <v>1</v>
      </c>
      <c r="Z12" s="54">
        <v>1</v>
      </c>
      <c r="AA12" s="54">
        <v>1</v>
      </c>
      <c r="AB12" s="54">
        <v>1</v>
      </c>
      <c r="AC12" s="54">
        <v>1</v>
      </c>
      <c r="AD12" s="54">
        <v>1</v>
      </c>
      <c r="AE12" s="54">
        <v>1</v>
      </c>
      <c r="AF12" s="54">
        <v>1</v>
      </c>
      <c r="AG12" s="54">
        <v>1</v>
      </c>
      <c r="AH12" s="54">
        <v>1</v>
      </c>
      <c r="AI12" s="54">
        <v>1</v>
      </c>
      <c r="AJ12" s="54">
        <v>1</v>
      </c>
      <c r="AK12" s="54">
        <v>1</v>
      </c>
      <c r="AL12" s="54">
        <v>1</v>
      </c>
      <c r="AM12" s="54">
        <v>1</v>
      </c>
      <c r="AN12" s="54">
        <v>1</v>
      </c>
      <c r="AO12" s="54">
        <v>1</v>
      </c>
      <c r="AP12" s="54">
        <v>2</v>
      </c>
      <c r="AQ12" s="5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23">
        <f t="shared" si="1"/>
        <v>36</v>
      </c>
      <c r="BF12" s="42"/>
      <c r="BG12" s="65">
        <f t="shared" si="3"/>
        <v>20</v>
      </c>
    </row>
    <row r="13" spans="1:63" s="65" customFormat="1" ht="14.25" customHeight="1" x14ac:dyDescent="0.25">
      <c r="A13" s="118"/>
      <c r="B13" s="83"/>
      <c r="C13" s="80"/>
      <c r="D13" s="21" t="s">
        <v>64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4"/>
      <c r="V13" s="4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27">
        <f t="shared" si="1"/>
        <v>0</v>
      </c>
      <c r="BF13" s="43"/>
      <c r="BG13" s="65">
        <f t="shared" si="3"/>
        <v>0</v>
      </c>
    </row>
    <row r="14" spans="1:63" s="35" customFormat="1" ht="19.149999999999999" customHeight="1" x14ac:dyDescent="0.25">
      <c r="A14" s="118"/>
      <c r="B14" s="102" t="s">
        <v>96</v>
      </c>
      <c r="C14" s="102" t="s">
        <v>192</v>
      </c>
      <c r="D14" s="31" t="s">
        <v>63</v>
      </c>
      <c r="E14" s="19">
        <f>E16+E18+E20</f>
        <v>7</v>
      </c>
      <c r="F14" s="19">
        <f t="shared" ref="F14:AT15" si="4">F16+F18+F20</f>
        <v>7</v>
      </c>
      <c r="G14" s="19">
        <f t="shared" si="4"/>
        <v>7</v>
      </c>
      <c r="H14" s="19">
        <f t="shared" si="4"/>
        <v>7</v>
      </c>
      <c r="I14" s="19">
        <f t="shared" si="4"/>
        <v>6</v>
      </c>
      <c r="J14" s="19">
        <f t="shared" si="4"/>
        <v>6</v>
      </c>
      <c r="K14" s="19">
        <f t="shared" si="4"/>
        <v>7</v>
      </c>
      <c r="L14" s="19">
        <f t="shared" si="4"/>
        <v>7</v>
      </c>
      <c r="M14" s="19">
        <f t="shared" si="4"/>
        <v>7</v>
      </c>
      <c r="N14" s="19">
        <f t="shared" si="4"/>
        <v>7</v>
      </c>
      <c r="O14" s="19">
        <f t="shared" si="4"/>
        <v>7</v>
      </c>
      <c r="P14" s="19">
        <f t="shared" si="4"/>
        <v>7</v>
      </c>
      <c r="Q14" s="19">
        <f t="shared" si="4"/>
        <v>7</v>
      </c>
      <c r="R14" s="19">
        <f t="shared" si="4"/>
        <v>7</v>
      </c>
      <c r="S14" s="19">
        <f t="shared" si="4"/>
        <v>5</v>
      </c>
      <c r="T14" s="19">
        <f t="shared" si="4"/>
        <v>7</v>
      </c>
      <c r="U14" s="19"/>
      <c r="V14" s="19"/>
      <c r="W14" s="19"/>
      <c r="X14" s="19">
        <f t="shared" si="4"/>
        <v>4</v>
      </c>
      <c r="Y14" s="19">
        <f t="shared" si="4"/>
        <v>4</v>
      </c>
      <c r="Z14" s="19">
        <f t="shared" si="4"/>
        <v>4</v>
      </c>
      <c r="AA14" s="19">
        <f t="shared" si="4"/>
        <v>4</v>
      </c>
      <c r="AB14" s="19">
        <f t="shared" si="4"/>
        <v>4</v>
      </c>
      <c r="AC14" s="19">
        <f t="shared" si="4"/>
        <v>4</v>
      </c>
      <c r="AD14" s="19">
        <f t="shared" si="4"/>
        <v>4</v>
      </c>
      <c r="AE14" s="19">
        <f t="shared" si="4"/>
        <v>4</v>
      </c>
      <c r="AF14" s="19">
        <f t="shared" si="4"/>
        <v>4</v>
      </c>
      <c r="AG14" s="19">
        <f t="shared" si="4"/>
        <v>4</v>
      </c>
      <c r="AH14" s="19">
        <f t="shared" si="4"/>
        <v>4</v>
      </c>
      <c r="AI14" s="19">
        <f t="shared" si="4"/>
        <v>4</v>
      </c>
      <c r="AJ14" s="19">
        <f t="shared" si="4"/>
        <v>4</v>
      </c>
      <c r="AK14" s="19">
        <f t="shared" si="4"/>
        <v>4</v>
      </c>
      <c r="AL14" s="19">
        <f t="shared" si="4"/>
        <v>4</v>
      </c>
      <c r="AM14" s="19">
        <f t="shared" si="4"/>
        <v>4</v>
      </c>
      <c r="AN14" s="19">
        <f t="shared" si="4"/>
        <v>4</v>
      </c>
      <c r="AO14" s="19">
        <f t="shared" si="4"/>
        <v>4</v>
      </c>
      <c r="AP14" s="19">
        <f t="shared" si="4"/>
        <v>4</v>
      </c>
      <c r="AQ14" s="19">
        <f t="shared" si="4"/>
        <v>0</v>
      </c>
      <c r="AR14" s="19">
        <f t="shared" si="4"/>
        <v>0</v>
      </c>
      <c r="AS14" s="19">
        <f t="shared" si="4"/>
        <v>0</v>
      </c>
      <c r="AT14" s="19">
        <f t="shared" si="4"/>
        <v>0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8">
        <f t="shared" si="1"/>
        <v>184</v>
      </c>
      <c r="BF14" s="40"/>
      <c r="BG14" s="65">
        <f t="shared" si="3"/>
        <v>76</v>
      </c>
      <c r="BH14" s="65"/>
      <c r="BI14" s="65"/>
      <c r="BJ14" s="36"/>
      <c r="BK14" s="36"/>
    </row>
    <row r="15" spans="1:63" s="35" customFormat="1" x14ac:dyDescent="0.25">
      <c r="A15" s="118"/>
      <c r="B15" s="103"/>
      <c r="C15" s="103"/>
      <c r="D15" s="17" t="s">
        <v>64</v>
      </c>
      <c r="E15" s="18">
        <f>E17+E19+E21</f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1</v>
      </c>
      <c r="J15" s="18">
        <f t="shared" si="4"/>
        <v>1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 t="shared" si="4"/>
        <v>0</v>
      </c>
      <c r="Q15" s="18">
        <f t="shared" si="4"/>
        <v>0</v>
      </c>
      <c r="R15" s="18">
        <f t="shared" si="4"/>
        <v>0</v>
      </c>
      <c r="S15" s="18">
        <f t="shared" si="4"/>
        <v>2</v>
      </c>
      <c r="T15" s="18">
        <f t="shared" si="4"/>
        <v>0</v>
      </c>
      <c r="U15" s="18"/>
      <c r="V15" s="18"/>
      <c r="W15" s="18"/>
      <c r="X15" s="18">
        <f t="shared" si="4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>
        <f t="shared" si="4"/>
        <v>0</v>
      </c>
      <c r="AD15" s="18">
        <f t="shared" si="4"/>
        <v>0</v>
      </c>
      <c r="AE15" s="18">
        <f t="shared" si="4"/>
        <v>0</v>
      </c>
      <c r="AF15" s="18">
        <f t="shared" si="4"/>
        <v>0</v>
      </c>
      <c r="AG15" s="18">
        <f t="shared" si="4"/>
        <v>0</v>
      </c>
      <c r="AH15" s="18">
        <f t="shared" si="4"/>
        <v>0</v>
      </c>
      <c r="AI15" s="18">
        <f t="shared" si="4"/>
        <v>0</v>
      </c>
      <c r="AJ15" s="18">
        <f t="shared" si="4"/>
        <v>0</v>
      </c>
      <c r="AK15" s="18">
        <f t="shared" si="4"/>
        <v>0</v>
      </c>
      <c r="AL15" s="18">
        <f t="shared" si="4"/>
        <v>0</v>
      </c>
      <c r="AM15" s="18">
        <f t="shared" si="4"/>
        <v>0</v>
      </c>
      <c r="AN15" s="18">
        <f t="shared" si="4"/>
        <v>0</v>
      </c>
      <c r="AO15" s="18">
        <f t="shared" si="4"/>
        <v>0</v>
      </c>
      <c r="AP15" s="18">
        <f t="shared" si="4"/>
        <v>0</v>
      </c>
      <c r="AQ15" s="18">
        <f t="shared" si="4"/>
        <v>0</v>
      </c>
      <c r="AR15" s="18">
        <f t="shared" si="4"/>
        <v>0</v>
      </c>
      <c r="AS15" s="18">
        <f t="shared" si="4"/>
        <v>0</v>
      </c>
      <c r="AT15" s="18">
        <f t="shared" si="4"/>
        <v>0</v>
      </c>
      <c r="AU15" s="18"/>
      <c r="AV15" s="19"/>
      <c r="AW15" s="19"/>
      <c r="AX15" s="19"/>
      <c r="AY15" s="19"/>
      <c r="AZ15" s="19"/>
      <c r="BA15" s="19"/>
      <c r="BB15" s="19"/>
      <c r="BC15" s="19"/>
      <c r="BD15" s="19"/>
      <c r="BE15" s="20">
        <f t="shared" si="1"/>
        <v>4</v>
      </c>
      <c r="BF15" s="40"/>
      <c r="BG15" s="65">
        <f t="shared" si="3"/>
        <v>0</v>
      </c>
      <c r="BH15" s="65"/>
      <c r="BI15" s="65"/>
      <c r="BJ15" s="36"/>
      <c r="BK15" s="36"/>
    </row>
    <row r="16" spans="1:63" s="65" customFormat="1" x14ac:dyDescent="0.25">
      <c r="A16" s="118"/>
      <c r="B16" s="78" t="s">
        <v>99</v>
      </c>
      <c r="C16" s="79" t="s">
        <v>74</v>
      </c>
      <c r="D16" s="21" t="s">
        <v>63</v>
      </c>
      <c r="E16" s="22">
        <v>3</v>
      </c>
      <c r="F16" s="22">
        <v>3</v>
      </c>
      <c r="G16" s="22">
        <v>3</v>
      </c>
      <c r="H16" s="22">
        <v>3</v>
      </c>
      <c r="I16" s="22">
        <v>2</v>
      </c>
      <c r="J16" s="22">
        <v>2</v>
      </c>
      <c r="K16" s="22">
        <v>3</v>
      </c>
      <c r="L16" s="22">
        <v>3</v>
      </c>
      <c r="M16" s="22">
        <v>3</v>
      </c>
      <c r="N16" s="22">
        <v>3</v>
      </c>
      <c r="O16" s="22">
        <v>3</v>
      </c>
      <c r="P16" s="22">
        <v>3</v>
      </c>
      <c r="Q16" s="22">
        <v>3</v>
      </c>
      <c r="R16" s="22">
        <v>3</v>
      </c>
      <c r="S16" s="22">
        <v>1</v>
      </c>
      <c r="T16" s="22">
        <v>3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22"/>
      <c r="AN16" s="22"/>
      <c r="AO16" s="22"/>
      <c r="AP16" s="22"/>
      <c r="AQ16" s="22"/>
      <c r="AR16" s="1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1"/>
        <v>44</v>
      </c>
      <c r="BF16" s="42"/>
      <c r="BG16" s="65">
        <f t="shared" si="3"/>
        <v>0</v>
      </c>
    </row>
    <row r="17" spans="1:63" s="65" customFormat="1" x14ac:dyDescent="0.25">
      <c r="A17" s="118"/>
      <c r="B17" s="78"/>
      <c r="C17" s="80"/>
      <c r="D17" s="21" t="s">
        <v>64</v>
      </c>
      <c r="E17" s="28"/>
      <c r="F17" s="28"/>
      <c r="G17" s="28"/>
      <c r="H17" s="28"/>
      <c r="I17" s="23">
        <v>1</v>
      </c>
      <c r="J17" s="23">
        <v>1</v>
      </c>
      <c r="K17" s="28"/>
      <c r="L17" s="28"/>
      <c r="M17" s="28"/>
      <c r="N17" s="28"/>
      <c r="O17" s="28"/>
      <c r="P17" s="28"/>
      <c r="Q17" s="28"/>
      <c r="R17" s="28"/>
      <c r="S17" s="23">
        <v>2</v>
      </c>
      <c r="T17" s="2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22"/>
      <c r="AN17" s="22"/>
      <c r="AO17" s="22"/>
      <c r="AP17" s="22"/>
      <c r="AQ17" s="22"/>
      <c r="AR17" s="1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7">
        <f t="shared" si="1"/>
        <v>4</v>
      </c>
      <c r="BF17" s="43"/>
      <c r="BG17" s="65">
        <f t="shared" si="3"/>
        <v>0</v>
      </c>
    </row>
    <row r="18" spans="1:63" s="65" customFormat="1" x14ac:dyDescent="0.25">
      <c r="A18" s="118"/>
      <c r="B18" s="78" t="s">
        <v>100</v>
      </c>
      <c r="C18" s="87" t="s">
        <v>235</v>
      </c>
      <c r="D18" s="21" t="s">
        <v>63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54"/>
      <c r="V18" s="54"/>
      <c r="W18" s="54"/>
      <c r="X18" s="54">
        <v>1</v>
      </c>
      <c r="Y18" s="54">
        <v>1</v>
      </c>
      <c r="Z18" s="54">
        <v>1</v>
      </c>
      <c r="AA18" s="54">
        <v>1</v>
      </c>
      <c r="AB18" s="54">
        <v>1</v>
      </c>
      <c r="AC18" s="54">
        <v>1</v>
      </c>
      <c r="AD18" s="54">
        <v>1</v>
      </c>
      <c r="AE18" s="54">
        <v>1</v>
      </c>
      <c r="AF18" s="54">
        <v>1</v>
      </c>
      <c r="AG18" s="54">
        <v>1</v>
      </c>
      <c r="AH18" s="54">
        <v>1</v>
      </c>
      <c r="AI18" s="54">
        <v>1</v>
      </c>
      <c r="AJ18" s="54">
        <v>1</v>
      </c>
      <c r="AK18" s="54">
        <v>1</v>
      </c>
      <c r="AL18" s="54">
        <v>1</v>
      </c>
      <c r="AM18" s="54">
        <v>1</v>
      </c>
      <c r="AN18" s="54">
        <v>1</v>
      </c>
      <c r="AO18" s="54">
        <v>1</v>
      </c>
      <c r="AP18" s="54">
        <v>1</v>
      </c>
      <c r="AQ18" s="54"/>
      <c r="AR18" s="54"/>
      <c r="AS18" s="54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>
        <f t="shared" si="1"/>
        <v>35</v>
      </c>
      <c r="BF18" s="42"/>
      <c r="BG18" s="65">
        <f t="shared" si="3"/>
        <v>19</v>
      </c>
    </row>
    <row r="19" spans="1:63" s="65" customFormat="1" x14ac:dyDescent="0.25">
      <c r="A19" s="118"/>
      <c r="B19" s="78"/>
      <c r="C19" s="87"/>
      <c r="D19" s="21" t="s">
        <v>64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4"/>
      <c r="V19" s="54"/>
      <c r="W19" s="5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7">
        <f t="shared" si="1"/>
        <v>0</v>
      </c>
      <c r="BF19" s="43"/>
      <c r="BG19" s="65">
        <f t="shared" si="3"/>
        <v>0</v>
      </c>
    </row>
    <row r="20" spans="1:63" s="65" customFormat="1" ht="17.45" customHeight="1" x14ac:dyDescent="0.25">
      <c r="A20" s="118"/>
      <c r="B20" s="78" t="s">
        <v>101</v>
      </c>
      <c r="C20" s="87" t="s">
        <v>236</v>
      </c>
      <c r="D20" s="21" t="s">
        <v>63</v>
      </c>
      <c r="E20" s="22">
        <v>3</v>
      </c>
      <c r="F20" s="22">
        <v>3</v>
      </c>
      <c r="G20" s="22">
        <v>3</v>
      </c>
      <c r="H20" s="22">
        <v>3</v>
      </c>
      <c r="I20" s="22">
        <v>3</v>
      </c>
      <c r="J20" s="22">
        <v>3</v>
      </c>
      <c r="K20" s="22">
        <v>3</v>
      </c>
      <c r="L20" s="22">
        <v>3</v>
      </c>
      <c r="M20" s="22">
        <v>3</v>
      </c>
      <c r="N20" s="22">
        <v>3</v>
      </c>
      <c r="O20" s="22">
        <v>3</v>
      </c>
      <c r="P20" s="22">
        <v>3</v>
      </c>
      <c r="Q20" s="22">
        <v>3</v>
      </c>
      <c r="R20" s="22">
        <v>3</v>
      </c>
      <c r="S20" s="22">
        <v>3</v>
      </c>
      <c r="T20" s="22">
        <v>3</v>
      </c>
      <c r="U20" s="54"/>
      <c r="V20" s="54"/>
      <c r="W20" s="54"/>
      <c r="X20" s="54">
        <v>3</v>
      </c>
      <c r="Y20" s="54">
        <v>3</v>
      </c>
      <c r="Z20" s="54">
        <v>3</v>
      </c>
      <c r="AA20" s="54">
        <v>3</v>
      </c>
      <c r="AB20" s="54">
        <v>3</v>
      </c>
      <c r="AC20" s="54">
        <v>3</v>
      </c>
      <c r="AD20" s="54">
        <v>3</v>
      </c>
      <c r="AE20" s="54">
        <v>3</v>
      </c>
      <c r="AF20" s="54">
        <v>3</v>
      </c>
      <c r="AG20" s="54">
        <v>3</v>
      </c>
      <c r="AH20" s="54">
        <v>3</v>
      </c>
      <c r="AI20" s="54">
        <v>3</v>
      </c>
      <c r="AJ20" s="54">
        <v>3</v>
      </c>
      <c r="AK20" s="54">
        <v>3</v>
      </c>
      <c r="AL20" s="54">
        <v>3</v>
      </c>
      <c r="AM20" s="54">
        <v>3</v>
      </c>
      <c r="AN20" s="54">
        <v>3</v>
      </c>
      <c r="AO20" s="54">
        <v>3</v>
      </c>
      <c r="AP20" s="54">
        <v>3</v>
      </c>
      <c r="AQ20" s="54"/>
      <c r="AR20" s="54"/>
      <c r="AS20" s="54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>
        <f t="shared" si="1"/>
        <v>105</v>
      </c>
      <c r="BF20" s="42"/>
      <c r="BG20" s="65">
        <f t="shared" si="3"/>
        <v>57</v>
      </c>
    </row>
    <row r="21" spans="1:63" s="65" customFormat="1" x14ac:dyDescent="0.25">
      <c r="A21" s="118"/>
      <c r="B21" s="78"/>
      <c r="C21" s="87"/>
      <c r="D21" s="21" t="s">
        <v>64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7">
        <f t="shared" si="1"/>
        <v>0</v>
      </c>
      <c r="BF21" s="43"/>
      <c r="BG21" s="65">
        <f t="shared" si="3"/>
        <v>0</v>
      </c>
    </row>
    <row r="22" spans="1:63" s="35" customFormat="1" ht="17.25" customHeight="1" x14ac:dyDescent="0.25">
      <c r="A22" s="118"/>
      <c r="B22" s="102" t="s">
        <v>103</v>
      </c>
      <c r="C22" s="102" t="s">
        <v>193</v>
      </c>
      <c r="D22" s="31" t="s">
        <v>63</v>
      </c>
      <c r="E22" s="19">
        <f>E24+E26</f>
        <v>6</v>
      </c>
      <c r="F22" s="19">
        <f t="shared" ref="F22:BE23" si="5">F24+F26</f>
        <v>5</v>
      </c>
      <c r="G22" s="19">
        <f t="shared" si="5"/>
        <v>6</v>
      </c>
      <c r="H22" s="19">
        <f t="shared" si="5"/>
        <v>6</v>
      </c>
      <c r="I22" s="19">
        <f t="shared" si="5"/>
        <v>6</v>
      </c>
      <c r="J22" s="19">
        <f t="shared" si="5"/>
        <v>5</v>
      </c>
      <c r="K22" s="19">
        <f t="shared" si="5"/>
        <v>5</v>
      </c>
      <c r="L22" s="19">
        <f t="shared" si="5"/>
        <v>6</v>
      </c>
      <c r="M22" s="19">
        <f t="shared" si="5"/>
        <v>6</v>
      </c>
      <c r="N22" s="19">
        <f t="shared" si="5"/>
        <v>5</v>
      </c>
      <c r="O22" s="19">
        <f t="shared" si="5"/>
        <v>6</v>
      </c>
      <c r="P22" s="19">
        <f t="shared" si="5"/>
        <v>6</v>
      </c>
      <c r="Q22" s="19">
        <f t="shared" si="5"/>
        <v>5</v>
      </c>
      <c r="R22" s="19">
        <f t="shared" si="5"/>
        <v>6</v>
      </c>
      <c r="S22" s="19">
        <f t="shared" si="5"/>
        <v>5</v>
      </c>
      <c r="T22" s="19">
        <f t="shared" si="5"/>
        <v>6</v>
      </c>
      <c r="U22" s="19"/>
      <c r="V22" s="19"/>
      <c r="W22" s="19"/>
      <c r="X22" s="19">
        <f t="shared" si="5"/>
        <v>1</v>
      </c>
      <c r="Y22" s="19">
        <f t="shared" si="5"/>
        <v>1</v>
      </c>
      <c r="Z22" s="19">
        <f t="shared" si="5"/>
        <v>1</v>
      </c>
      <c r="AA22" s="19">
        <f t="shared" si="5"/>
        <v>1</v>
      </c>
      <c r="AB22" s="19">
        <f t="shared" si="5"/>
        <v>1</v>
      </c>
      <c r="AC22" s="19">
        <f t="shared" si="5"/>
        <v>1</v>
      </c>
      <c r="AD22" s="19">
        <f t="shared" si="5"/>
        <v>1</v>
      </c>
      <c r="AE22" s="19">
        <f t="shared" si="5"/>
        <v>1</v>
      </c>
      <c r="AF22" s="19">
        <f t="shared" si="5"/>
        <v>0</v>
      </c>
      <c r="AG22" s="19">
        <f t="shared" si="5"/>
        <v>0</v>
      </c>
      <c r="AH22" s="19">
        <f t="shared" si="5"/>
        <v>0</v>
      </c>
      <c r="AI22" s="19">
        <f t="shared" si="5"/>
        <v>0</v>
      </c>
      <c r="AJ22" s="19">
        <f t="shared" si="5"/>
        <v>1</v>
      </c>
      <c r="AK22" s="19">
        <f t="shared" si="5"/>
        <v>1</v>
      </c>
      <c r="AL22" s="19">
        <f t="shared" si="5"/>
        <v>1</v>
      </c>
      <c r="AM22" s="19">
        <f t="shared" si="5"/>
        <v>1</v>
      </c>
      <c r="AN22" s="19">
        <f t="shared" si="5"/>
        <v>1</v>
      </c>
      <c r="AO22" s="19">
        <f t="shared" si="5"/>
        <v>1</v>
      </c>
      <c r="AP22" s="19">
        <f t="shared" si="5"/>
        <v>2</v>
      </c>
      <c r="AQ22" s="19">
        <f t="shared" si="5"/>
        <v>0</v>
      </c>
      <c r="AR22" s="19">
        <f t="shared" si="5"/>
        <v>0</v>
      </c>
      <c r="AS22" s="19">
        <f t="shared" si="5"/>
        <v>0</v>
      </c>
      <c r="AT22" s="19">
        <f t="shared" si="5"/>
        <v>0</v>
      </c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8">
        <f t="shared" si="5"/>
        <v>106</v>
      </c>
      <c r="BF22" s="40"/>
      <c r="BG22" s="65">
        <f t="shared" si="3"/>
        <v>16</v>
      </c>
      <c r="BH22" s="65"/>
      <c r="BI22" s="65"/>
      <c r="BJ22" s="36"/>
      <c r="BK22" s="36"/>
    </row>
    <row r="23" spans="1:63" s="35" customFormat="1" x14ac:dyDescent="0.25">
      <c r="A23" s="118"/>
      <c r="B23" s="103"/>
      <c r="C23" s="103"/>
      <c r="D23" s="31" t="s">
        <v>64</v>
      </c>
      <c r="E23" s="19">
        <f>E25+E27</f>
        <v>0</v>
      </c>
      <c r="F23" s="19">
        <f t="shared" si="5"/>
        <v>1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1</v>
      </c>
      <c r="K23" s="19">
        <f t="shared" si="5"/>
        <v>1</v>
      </c>
      <c r="L23" s="19">
        <f t="shared" si="5"/>
        <v>0</v>
      </c>
      <c r="M23" s="19">
        <f t="shared" si="5"/>
        <v>0</v>
      </c>
      <c r="N23" s="19">
        <f t="shared" si="5"/>
        <v>1</v>
      </c>
      <c r="O23" s="19">
        <f t="shared" si="5"/>
        <v>0</v>
      </c>
      <c r="P23" s="19">
        <f t="shared" si="5"/>
        <v>0</v>
      </c>
      <c r="Q23" s="19">
        <f t="shared" si="5"/>
        <v>1</v>
      </c>
      <c r="R23" s="19">
        <f t="shared" si="5"/>
        <v>0</v>
      </c>
      <c r="S23" s="19">
        <f t="shared" si="5"/>
        <v>1</v>
      </c>
      <c r="T23" s="19">
        <f t="shared" si="5"/>
        <v>0</v>
      </c>
      <c r="U23" s="19"/>
      <c r="V23" s="19"/>
      <c r="W23" s="19"/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0</v>
      </c>
      <c r="AC23" s="19">
        <f t="shared" si="5"/>
        <v>0</v>
      </c>
      <c r="AD23" s="19">
        <f t="shared" si="5"/>
        <v>0</v>
      </c>
      <c r="AE23" s="19">
        <f t="shared" si="5"/>
        <v>0</v>
      </c>
      <c r="AF23" s="19">
        <f t="shared" si="5"/>
        <v>1</v>
      </c>
      <c r="AG23" s="19">
        <f t="shared" si="5"/>
        <v>1</v>
      </c>
      <c r="AH23" s="19">
        <f t="shared" si="5"/>
        <v>1</v>
      </c>
      <c r="AI23" s="19">
        <f t="shared" si="5"/>
        <v>1</v>
      </c>
      <c r="AJ23" s="19">
        <f t="shared" si="5"/>
        <v>0</v>
      </c>
      <c r="AK23" s="19">
        <f t="shared" si="5"/>
        <v>0</v>
      </c>
      <c r="AL23" s="19">
        <f t="shared" si="5"/>
        <v>0</v>
      </c>
      <c r="AM23" s="19">
        <f t="shared" si="5"/>
        <v>0</v>
      </c>
      <c r="AN23" s="19">
        <f t="shared" si="5"/>
        <v>0</v>
      </c>
      <c r="AO23" s="19">
        <f t="shared" si="5"/>
        <v>0</v>
      </c>
      <c r="AP23" s="19">
        <f t="shared" si="5"/>
        <v>0</v>
      </c>
      <c r="AQ23" s="19">
        <f t="shared" si="5"/>
        <v>0</v>
      </c>
      <c r="AR23" s="19">
        <f t="shared" si="5"/>
        <v>0</v>
      </c>
      <c r="AS23" s="19">
        <f t="shared" si="5"/>
        <v>0</v>
      </c>
      <c r="AT23" s="19">
        <f t="shared" si="5"/>
        <v>0</v>
      </c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0">
        <f t="shared" si="5"/>
        <v>10</v>
      </c>
      <c r="BF23" s="40"/>
      <c r="BG23" s="65">
        <f t="shared" si="3"/>
        <v>4</v>
      </c>
      <c r="BH23" s="65"/>
      <c r="BI23" s="65"/>
      <c r="BJ23" s="36"/>
      <c r="BK23" s="36"/>
    </row>
    <row r="24" spans="1:63" s="65" customFormat="1" x14ac:dyDescent="0.25">
      <c r="A24" s="118"/>
      <c r="B24" s="82" t="s">
        <v>131</v>
      </c>
      <c r="C24" s="87" t="s">
        <v>72</v>
      </c>
      <c r="D24" s="21" t="s">
        <v>63</v>
      </c>
      <c r="E24" s="22">
        <v>5</v>
      </c>
      <c r="F24" s="22">
        <v>4</v>
      </c>
      <c r="G24" s="22">
        <v>5</v>
      </c>
      <c r="H24" s="22">
        <v>5</v>
      </c>
      <c r="I24" s="22">
        <v>5</v>
      </c>
      <c r="J24" s="22">
        <v>4</v>
      </c>
      <c r="K24" s="22">
        <v>4</v>
      </c>
      <c r="L24" s="22">
        <v>5</v>
      </c>
      <c r="M24" s="22">
        <v>5</v>
      </c>
      <c r="N24" s="22">
        <v>4</v>
      </c>
      <c r="O24" s="22">
        <v>5</v>
      </c>
      <c r="P24" s="22">
        <v>5</v>
      </c>
      <c r="Q24" s="22">
        <v>4</v>
      </c>
      <c r="R24" s="22">
        <v>5</v>
      </c>
      <c r="S24" s="22">
        <v>4</v>
      </c>
      <c r="T24" s="22">
        <v>5</v>
      </c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13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>
        <f t="shared" ref="BE24:BE61" si="6">SUM(E24:BD24)</f>
        <v>74</v>
      </c>
      <c r="BF24" s="42"/>
      <c r="BG24" s="65">
        <f t="shared" si="3"/>
        <v>0</v>
      </c>
    </row>
    <row r="25" spans="1:63" s="65" customFormat="1" x14ac:dyDescent="0.25">
      <c r="A25" s="118"/>
      <c r="B25" s="83"/>
      <c r="C25" s="87"/>
      <c r="D25" s="21" t="s">
        <v>64</v>
      </c>
      <c r="E25" s="22"/>
      <c r="F25" s="22">
        <v>1</v>
      </c>
      <c r="G25" s="22"/>
      <c r="H25" s="22"/>
      <c r="I25" s="22"/>
      <c r="J25" s="22">
        <v>1</v>
      </c>
      <c r="K25" s="22">
        <v>1</v>
      </c>
      <c r="L25" s="22"/>
      <c r="M25" s="22"/>
      <c r="N25" s="22">
        <v>1</v>
      </c>
      <c r="O25" s="22"/>
      <c r="P25" s="22"/>
      <c r="Q25" s="22">
        <v>1</v>
      </c>
      <c r="R25" s="22"/>
      <c r="S25" s="22">
        <v>1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3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7">
        <f t="shared" si="6"/>
        <v>6</v>
      </c>
      <c r="BF25" s="43"/>
      <c r="BG25" s="65">
        <f t="shared" si="3"/>
        <v>0</v>
      </c>
    </row>
    <row r="26" spans="1:63" s="65" customFormat="1" x14ac:dyDescent="0.25">
      <c r="A26" s="118"/>
      <c r="B26" s="82" t="s">
        <v>104</v>
      </c>
      <c r="C26" s="87" t="s">
        <v>105</v>
      </c>
      <c r="D26" s="21" t="s">
        <v>63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/>
      <c r="V26" s="22"/>
      <c r="W26" s="22"/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22">
        <v>1</v>
      </c>
      <c r="AE26" s="22">
        <v>1</v>
      </c>
      <c r="AF26" s="22"/>
      <c r="AG26" s="22"/>
      <c r="AH26" s="22"/>
      <c r="AI26" s="22"/>
      <c r="AJ26" s="22">
        <v>1</v>
      </c>
      <c r="AK26" s="22">
        <v>1</v>
      </c>
      <c r="AL26" s="22">
        <v>1</v>
      </c>
      <c r="AM26" s="22">
        <v>1</v>
      </c>
      <c r="AN26" s="22">
        <v>1</v>
      </c>
      <c r="AO26" s="22">
        <v>1</v>
      </c>
      <c r="AP26" s="22">
        <v>2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>
        <f t="shared" si="6"/>
        <v>32</v>
      </c>
      <c r="BF26" s="42"/>
      <c r="BG26" s="65">
        <f t="shared" si="3"/>
        <v>16</v>
      </c>
    </row>
    <row r="27" spans="1:63" s="65" customFormat="1" x14ac:dyDescent="0.25">
      <c r="A27" s="118"/>
      <c r="B27" s="83"/>
      <c r="C27" s="87"/>
      <c r="D27" s="21" t="s">
        <v>64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>
        <v>1</v>
      </c>
      <c r="AG27" s="22">
        <v>1</v>
      </c>
      <c r="AH27" s="22">
        <v>1</v>
      </c>
      <c r="AI27" s="22">
        <v>1</v>
      </c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7">
        <f t="shared" si="6"/>
        <v>4</v>
      </c>
      <c r="BF27" s="43"/>
      <c r="BG27" s="65">
        <f t="shared" si="3"/>
        <v>4</v>
      </c>
    </row>
    <row r="28" spans="1:63" s="35" customFormat="1" x14ac:dyDescent="0.25">
      <c r="A28" s="118"/>
      <c r="B28" s="81" t="s">
        <v>188</v>
      </c>
      <c r="C28" s="81" t="s">
        <v>194</v>
      </c>
      <c r="D28" s="31" t="s">
        <v>63</v>
      </c>
      <c r="E28" s="18">
        <f>E30+E32+E34+E36+E38+E40+E42+E44+E46</f>
        <v>15</v>
      </c>
      <c r="F28" s="18">
        <f t="shared" ref="F28:AT29" si="7">F30+F32+F34+F36+F38+F40+F42+F44+F46</f>
        <v>15</v>
      </c>
      <c r="G28" s="18">
        <f t="shared" si="7"/>
        <v>15</v>
      </c>
      <c r="H28" s="18">
        <f t="shared" si="7"/>
        <v>15</v>
      </c>
      <c r="I28" s="18">
        <f t="shared" si="7"/>
        <v>13</v>
      </c>
      <c r="J28" s="18">
        <f t="shared" si="7"/>
        <v>15</v>
      </c>
      <c r="K28" s="18">
        <f t="shared" si="7"/>
        <v>13</v>
      </c>
      <c r="L28" s="18">
        <f t="shared" si="7"/>
        <v>15</v>
      </c>
      <c r="M28" s="18">
        <f t="shared" si="7"/>
        <v>15</v>
      </c>
      <c r="N28" s="18">
        <f t="shared" si="7"/>
        <v>15</v>
      </c>
      <c r="O28" s="18">
        <f t="shared" si="7"/>
        <v>13</v>
      </c>
      <c r="P28" s="18">
        <f t="shared" si="7"/>
        <v>8</v>
      </c>
      <c r="Q28" s="18">
        <f t="shared" si="7"/>
        <v>12</v>
      </c>
      <c r="R28" s="18">
        <f t="shared" si="7"/>
        <v>13</v>
      </c>
      <c r="S28" s="18">
        <f t="shared" si="7"/>
        <v>12</v>
      </c>
      <c r="T28" s="18">
        <f t="shared" si="7"/>
        <v>13</v>
      </c>
      <c r="U28" s="18"/>
      <c r="V28" s="18"/>
      <c r="W28" s="18"/>
      <c r="X28" s="18">
        <f t="shared" si="7"/>
        <v>20</v>
      </c>
      <c r="Y28" s="18">
        <f t="shared" si="7"/>
        <v>20</v>
      </c>
      <c r="Z28" s="18">
        <f t="shared" si="7"/>
        <v>20</v>
      </c>
      <c r="AA28" s="18">
        <f t="shared" si="7"/>
        <v>20</v>
      </c>
      <c r="AB28" s="18">
        <f t="shared" si="7"/>
        <v>20</v>
      </c>
      <c r="AC28" s="18">
        <f t="shared" si="7"/>
        <v>20</v>
      </c>
      <c r="AD28" s="18">
        <f t="shared" si="7"/>
        <v>20</v>
      </c>
      <c r="AE28" s="18">
        <f t="shared" si="7"/>
        <v>20</v>
      </c>
      <c r="AF28" s="18">
        <f t="shared" si="7"/>
        <v>20</v>
      </c>
      <c r="AG28" s="18">
        <f t="shared" si="7"/>
        <v>20</v>
      </c>
      <c r="AH28" s="18">
        <f t="shared" si="7"/>
        <v>20</v>
      </c>
      <c r="AI28" s="18">
        <f t="shared" si="7"/>
        <v>20</v>
      </c>
      <c r="AJ28" s="18">
        <f t="shared" si="7"/>
        <v>20</v>
      </c>
      <c r="AK28" s="18">
        <f t="shared" si="7"/>
        <v>20</v>
      </c>
      <c r="AL28" s="18">
        <f t="shared" si="7"/>
        <v>20</v>
      </c>
      <c r="AM28" s="18">
        <f t="shared" si="7"/>
        <v>20</v>
      </c>
      <c r="AN28" s="18">
        <f t="shared" si="7"/>
        <v>20</v>
      </c>
      <c r="AO28" s="18">
        <f t="shared" si="7"/>
        <v>19</v>
      </c>
      <c r="AP28" s="18">
        <f t="shared" si="7"/>
        <v>13</v>
      </c>
      <c r="AQ28" s="18">
        <f t="shared" si="7"/>
        <v>0</v>
      </c>
      <c r="AR28" s="18">
        <f t="shared" si="7"/>
        <v>0</v>
      </c>
      <c r="AS28" s="18">
        <f t="shared" si="7"/>
        <v>0</v>
      </c>
      <c r="AT28" s="18">
        <f t="shared" si="7"/>
        <v>0</v>
      </c>
      <c r="AU28" s="18"/>
      <c r="AV28" s="18"/>
      <c r="AW28" s="19"/>
      <c r="AX28" s="19"/>
      <c r="AY28" s="19"/>
      <c r="AZ28" s="19"/>
      <c r="BA28" s="19"/>
      <c r="BB28" s="19"/>
      <c r="BC28" s="19"/>
      <c r="BD28" s="19"/>
      <c r="BE28" s="18">
        <f t="shared" si="6"/>
        <v>589</v>
      </c>
      <c r="BF28" s="40"/>
      <c r="BG28" s="65">
        <f t="shared" si="3"/>
        <v>372</v>
      </c>
      <c r="BH28" s="65"/>
      <c r="BI28" s="65"/>
      <c r="BJ28" s="36"/>
      <c r="BK28" s="36"/>
    </row>
    <row r="29" spans="1:63" s="35" customFormat="1" x14ac:dyDescent="0.25">
      <c r="A29" s="118"/>
      <c r="B29" s="81"/>
      <c r="C29" s="81"/>
      <c r="D29" s="31" t="s">
        <v>64</v>
      </c>
      <c r="E29" s="18">
        <f>E31+E33+E35+E37+E39+E41+E43+E45+E47</f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2</v>
      </c>
      <c r="J29" s="18">
        <f t="shared" si="7"/>
        <v>0</v>
      </c>
      <c r="K29" s="18">
        <f t="shared" si="7"/>
        <v>2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2</v>
      </c>
      <c r="P29" s="18">
        <f t="shared" si="7"/>
        <v>7</v>
      </c>
      <c r="Q29" s="18">
        <f t="shared" si="7"/>
        <v>1</v>
      </c>
      <c r="R29" s="18">
        <f t="shared" si="7"/>
        <v>2</v>
      </c>
      <c r="S29" s="18">
        <f t="shared" si="7"/>
        <v>2</v>
      </c>
      <c r="T29" s="18">
        <f t="shared" si="7"/>
        <v>1</v>
      </c>
      <c r="U29" s="18"/>
      <c r="V29" s="18"/>
      <c r="W29" s="18"/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18">
        <f t="shared" si="7"/>
        <v>0</v>
      </c>
      <c r="AC29" s="18">
        <f t="shared" si="7"/>
        <v>0</v>
      </c>
      <c r="AD29" s="18">
        <f t="shared" si="7"/>
        <v>0</v>
      </c>
      <c r="AE29" s="18">
        <f t="shared" si="7"/>
        <v>0</v>
      </c>
      <c r="AF29" s="18">
        <f t="shared" si="7"/>
        <v>0</v>
      </c>
      <c r="AG29" s="18">
        <f t="shared" si="7"/>
        <v>0</v>
      </c>
      <c r="AH29" s="18">
        <f t="shared" si="7"/>
        <v>0</v>
      </c>
      <c r="AI29" s="18">
        <f t="shared" si="7"/>
        <v>0</v>
      </c>
      <c r="AJ29" s="18">
        <f t="shared" si="7"/>
        <v>0</v>
      </c>
      <c r="AK29" s="18">
        <f t="shared" si="7"/>
        <v>0</v>
      </c>
      <c r="AL29" s="18">
        <f t="shared" si="7"/>
        <v>0</v>
      </c>
      <c r="AM29" s="18">
        <f t="shared" si="7"/>
        <v>0</v>
      </c>
      <c r="AN29" s="18">
        <f t="shared" si="7"/>
        <v>0</v>
      </c>
      <c r="AO29" s="18">
        <f t="shared" si="7"/>
        <v>1</v>
      </c>
      <c r="AP29" s="18">
        <f t="shared" si="7"/>
        <v>8</v>
      </c>
      <c r="AQ29" s="18">
        <f t="shared" si="7"/>
        <v>0</v>
      </c>
      <c r="AR29" s="18">
        <f t="shared" si="7"/>
        <v>0</v>
      </c>
      <c r="AS29" s="18">
        <f t="shared" si="7"/>
        <v>0</v>
      </c>
      <c r="AT29" s="18">
        <f t="shared" si="7"/>
        <v>0</v>
      </c>
      <c r="AU29" s="18"/>
      <c r="AV29" s="18"/>
      <c r="AW29" s="19"/>
      <c r="AX29" s="19"/>
      <c r="AY29" s="19"/>
      <c r="AZ29" s="19"/>
      <c r="BA29" s="19"/>
      <c r="BB29" s="19"/>
      <c r="BC29" s="19"/>
      <c r="BD29" s="19"/>
      <c r="BE29" s="20">
        <f t="shared" si="6"/>
        <v>28</v>
      </c>
      <c r="BF29" s="40"/>
      <c r="BG29" s="65">
        <f t="shared" si="3"/>
        <v>9</v>
      </c>
      <c r="BH29" s="65"/>
      <c r="BI29" s="65"/>
      <c r="BJ29" s="36"/>
      <c r="BK29" s="36"/>
    </row>
    <row r="30" spans="1:63" s="65" customFormat="1" x14ac:dyDescent="0.25">
      <c r="A30" s="118"/>
      <c r="B30" s="78" t="s">
        <v>108</v>
      </c>
      <c r="C30" s="87" t="s">
        <v>195</v>
      </c>
      <c r="D30" s="21" t="s">
        <v>63</v>
      </c>
      <c r="E30" s="22">
        <v>6</v>
      </c>
      <c r="F30" s="22">
        <v>6</v>
      </c>
      <c r="G30" s="22">
        <v>6</v>
      </c>
      <c r="H30" s="22">
        <v>6</v>
      </c>
      <c r="I30" s="22">
        <v>4</v>
      </c>
      <c r="J30" s="22">
        <v>6</v>
      </c>
      <c r="K30" s="22">
        <v>4</v>
      </c>
      <c r="L30" s="22">
        <v>6</v>
      </c>
      <c r="M30" s="22">
        <v>6</v>
      </c>
      <c r="N30" s="22">
        <v>6</v>
      </c>
      <c r="O30" s="22">
        <v>4</v>
      </c>
      <c r="P30" s="22">
        <v>1</v>
      </c>
      <c r="Q30" s="22">
        <v>5</v>
      </c>
      <c r="R30" s="22">
        <v>4</v>
      </c>
      <c r="S30" s="22">
        <v>4</v>
      </c>
      <c r="T30" s="22">
        <v>6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3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6"/>
        <v>80</v>
      </c>
      <c r="BF30" s="42"/>
      <c r="BG30" s="65">
        <f t="shared" si="3"/>
        <v>0</v>
      </c>
    </row>
    <row r="31" spans="1:63" s="65" customFormat="1" x14ac:dyDescent="0.25">
      <c r="A31" s="118"/>
      <c r="B31" s="78"/>
      <c r="C31" s="87"/>
      <c r="D31" s="21" t="s">
        <v>64</v>
      </c>
      <c r="E31" s="23"/>
      <c r="F31" s="23"/>
      <c r="G31" s="23"/>
      <c r="H31" s="23"/>
      <c r="I31" s="23">
        <v>2</v>
      </c>
      <c r="J31" s="23"/>
      <c r="K31" s="23">
        <v>2</v>
      </c>
      <c r="L31" s="23"/>
      <c r="M31" s="23"/>
      <c r="N31" s="23"/>
      <c r="O31" s="23">
        <v>2</v>
      </c>
      <c r="P31" s="23">
        <v>5</v>
      </c>
      <c r="Q31" s="23">
        <v>1</v>
      </c>
      <c r="R31" s="23">
        <v>2</v>
      </c>
      <c r="S31" s="23">
        <v>2</v>
      </c>
      <c r="T31" s="23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13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7">
        <f t="shared" si="6"/>
        <v>16</v>
      </c>
      <c r="BF31" s="43"/>
      <c r="BG31" s="65">
        <f t="shared" si="3"/>
        <v>0</v>
      </c>
    </row>
    <row r="32" spans="1:63" s="65" customFormat="1" x14ac:dyDescent="0.25">
      <c r="A32" s="118"/>
      <c r="B32" s="78" t="s">
        <v>109</v>
      </c>
      <c r="C32" s="87" t="s">
        <v>196</v>
      </c>
      <c r="D32" s="21" t="s">
        <v>63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>
        <v>5</v>
      </c>
      <c r="Y32" s="22">
        <v>5</v>
      </c>
      <c r="Z32" s="22">
        <v>5</v>
      </c>
      <c r="AA32" s="22">
        <v>5</v>
      </c>
      <c r="AB32" s="22">
        <v>5</v>
      </c>
      <c r="AC32" s="22">
        <v>5</v>
      </c>
      <c r="AD32" s="22">
        <v>5</v>
      </c>
      <c r="AE32" s="22">
        <v>5</v>
      </c>
      <c r="AF32" s="22">
        <v>5</v>
      </c>
      <c r="AG32" s="22">
        <v>5</v>
      </c>
      <c r="AH32" s="22">
        <v>5</v>
      </c>
      <c r="AI32" s="22">
        <v>5</v>
      </c>
      <c r="AJ32" s="22">
        <v>5</v>
      </c>
      <c r="AK32" s="22">
        <v>5</v>
      </c>
      <c r="AL32" s="22">
        <v>5</v>
      </c>
      <c r="AM32" s="22">
        <v>5</v>
      </c>
      <c r="AN32" s="22">
        <v>5</v>
      </c>
      <c r="AO32" s="22">
        <v>5</v>
      </c>
      <c r="AP32" s="22">
        <v>3</v>
      </c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6"/>
        <v>93</v>
      </c>
      <c r="BF32" s="42"/>
      <c r="BG32" s="65">
        <f t="shared" si="3"/>
        <v>93</v>
      </c>
    </row>
    <row r="33" spans="1:59" s="65" customFormat="1" x14ac:dyDescent="0.25">
      <c r="A33" s="118"/>
      <c r="B33" s="78"/>
      <c r="C33" s="87"/>
      <c r="D33" s="21" t="s">
        <v>64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>
        <v>2</v>
      </c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7">
        <f t="shared" si="6"/>
        <v>2</v>
      </c>
      <c r="BF33" s="43"/>
      <c r="BG33" s="65">
        <f t="shared" si="3"/>
        <v>2</v>
      </c>
    </row>
    <row r="34" spans="1:59" s="65" customFormat="1" ht="14.45" customHeight="1" x14ac:dyDescent="0.25">
      <c r="A34" s="118"/>
      <c r="B34" s="78" t="s">
        <v>110</v>
      </c>
      <c r="C34" s="87" t="s">
        <v>197</v>
      </c>
      <c r="D34" s="21" t="s">
        <v>63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/>
      <c r="V34" s="22"/>
      <c r="W34" s="22"/>
      <c r="X34" s="22">
        <v>5</v>
      </c>
      <c r="Y34" s="22">
        <v>5</v>
      </c>
      <c r="Z34" s="22">
        <v>5</v>
      </c>
      <c r="AA34" s="22">
        <v>5</v>
      </c>
      <c r="AB34" s="22">
        <v>5</v>
      </c>
      <c r="AC34" s="22">
        <v>5</v>
      </c>
      <c r="AD34" s="22">
        <v>5</v>
      </c>
      <c r="AE34" s="22">
        <v>5</v>
      </c>
      <c r="AF34" s="22">
        <v>5</v>
      </c>
      <c r="AG34" s="22">
        <v>5</v>
      </c>
      <c r="AH34" s="22">
        <v>5</v>
      </c>
      <c r="AI34" s="22">
        <v>5</v>
      </c>
      <c r="AJ34" s="22">
        <v>5</v>
      </c>
      <c r="AK34" s="22">
        <v>5</v>
      </c>
      <c r="AL34" s="22">
        <v>5</v>
      </c>
      <c r="AM34" s="22">
        <v>5</v>
      </c>
      <c r="AN34" s="22">
        <v>5</v>
      </c>
      <c r="AO34" s="22">
        <v>5</v>
      </c>
      <c r="AP34" s="22">
        <v>1</v>
      </c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>
        <f t="shared" si="6"/>
        <v>91</v>
      </c>
      <c r="BF34" s="42"/>
      <c r="BG34" s="65">
        <f t="shared" si="3"/>
        <v>91</v>
      </c>
    </row>
    <row r="35" spans="1:59" s="65" customFormat="1" x14ac:dyDescent="0.25">
      <c r="A35" s="118"/>
      <c r="B35" s="78"/>
      <c r="C35" s="87"/>
      <c r="D35" s="21" t="s">
        <v>64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>
        <v>4</v>
      </c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7">
        <f t="shared" si="6"/>
        <v>4</v>
      </c>
      <c r="BF35" s="43"/>
      <c r="BG35" s="65">
        <f t="shared" si="3"/>
        <v>4</v>
      </c>
    </row>
    <row r="36" spans="1:59" s="65" customFormat="1" x14ac:dyDescent="0.25">
      <c r="A36" s="118"/>
      <c r="B36" s="78" t="s">
        <v>113</v>
      </c>
      <c r="C36" s="79" t="s">
        <v>191</v>
      </c>
      <c r="D36" s="21" t="s">
        <v>63</v>
      </c>
      <c r="E36" s="23">
        <v>2</v>
      </c>
      <c r="F36" s="23">
        <v>2</v>
      </c>
      <c r="G36" s="23">
        <v>2</v>
      </c>
      <c r="H36" s="23">
        <v>2</v>
      </c>
      <c r="I36" s="23">
        <v>2</v>
      </c>
      <c r="J36" s="23">
        <v>2</v>
      </c>
      <c r="K36" s="23">
        <v>2</v>
      </c>
      <c r="L36" s="23">
        <v>2</v>
      </c>
      <c r="M36" s="23">
        <v>2</v>
      </c>
      <c r="N36" s="23">
        <v>2</v>
      </c>
      <c r="O36" s="23">
        <v>2</v>
      </c>
      <c r="P36" s="23">
        <v>2</v>
      </c>
      <c r="Q36" s="23">
        <v>2</v>
      </c>
      <c r="R36" s="23">
        <v>2</v>
      </c>
      <c r="S36" s="23">
        <v>2</v>
      </c>
      <c r="T36" s="23">
        <v>2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6"/>
        <v>32</v>
      </c>
      <c r="BF36" s="42"/>
      <c r="BG36" s="65">
        <f t="shared" si="3"/>
        <v>0</v>
      </c>
    </row>
    <row r="37" spans="1:59" s="65" customFormat="1" x14ac:dyDescent="0.25">
      <c r="A37" s="118"/>
      <c r="B37" s="78"/>
      <c r="C37" s="80"/>
      <c r="D37" s="21" t="s">
        <v>64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7">
        <f t="shared" si="6"/>
        <v>0</v>
      </c>
      <c r="BF37" s="43"/>
      <c r="BG37" s="65">
        <f t="shared" si="3"/>
        <v>0</v>
      </c>
    </row>
    <row r="38" spans="1:59" s="65" customFormat="1" ht="28.15" customHeight="1" x14ac:dyDescent="0.25">
      <c r="A38" s="118"/>
      <c r="B38" s="78" t="s">
        <v>115</v>
      </c>
      <c r="C38" s="87" t="s">
        <v>237</v>
      </c>
      <c r="D38" s="21" t="s">
        <v>63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/>
      <c r="Q38" s="22"/>
      <c r="R38" s="22"/>
      <c r="S38" s="22"/>
      <c r="T38" s="22"/>
      <c r="U38" s="22"/>
      <c r="V38" s="22"/>
      <c r="W38" s="22"/>
      <c r="X38" s="22">
        <v>4</v>
      </c>
      <c r="Y38" s="22">
        <v>4</v>
      </c>
      <c r="Z38" s="22">
        <v>4</v>
      </c>
      <c r="AA38" s="22">
        <v>4</v>
      </c>
      <c r="AB38" s="22">
        <v>4</v>
      </c>
      <c r="AC38" s="22">
        <v>4</v>
      </c>
      <c r="AD38" s="22">
        <v>4</v>
      </c>
      <c r="AE38" s="22">
        <v>4</v>
      </c>
      <c r="AF38" s="22">
        <v>4</v>
      </c>
      <c r="AG38" s="22">
        <v>4</v>
      </c>
      <c r="AH38" s="22">
        <v>4</v>
      </c>
      <c r="AI38" s="22">
        <v>4</v>
      </c>
      <c r="AJ38" s="22">
        <v>4</v>
      </c>
      <c r="AK38" s="22">
        <v>4</v>
      </c>
      <c r="AL38" s="22">
        <v>4</v>
      </c>
      <c r="AM38" s="22">
        <v>4</v>
      </c>
      <c r="AN38" s="22">
        <v>4</v>
      </c>
      <c r="AO38" s="22">
        <v>4</v>
      </c>
      <c r="AP38" s="22">
        <v>2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3">
        <f t="shared" si="6"/>
        <v>96</v>
      </c>
      <c r="BF38" s="42"/>
      <c r="BG38" s="65">
        <f t="shared" si="3"/>
        <v>74</v>
      </c>
    </row>
    <row r="39" spans="1:59" s="65" customFormat="1" ht="23.45" customHeight="1" x14ac:dyDescent="0.25">
      <c r="A39" s="118"/>
      <c r="B39" s="78"/>
      <c r="C39" s="87"/>
      <c r="D39" s="21" t="s">
        <v>64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2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>
        <v>2</v>
      </c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7">
        <f t="shared" si="6"/>
        <v>4</v>
      </c>
      <c r="BF39" s="43"/>
      <c r="BG39" s="65">
        <f t="shared" si="3"/>
        <v>2</v>
      </c>
    </row>
    <row r="40" spans="1:59" s="65" customFormat="1" ht="14.45" customHeight="1" x14ac:dyDescent="0.25">
      <c r="A40" s="118"/>
      <c r="B40" s="78" t="s">
        <v>132</v>
      </c>
      <c r="C40" s="87" t="s">
        <v>116</v>
      </c>
      <c r="D40" s="21" t="s">
        <v>63</v>
      </c>
      <c r="E40" s="22">
        <v>3</v>
      </c>
      <c r="F40" s="22">
        <v>3</v>
      </c>
      <c r="G40" s="22">
        <v>3</v>
      </c>
      <c r="H40" s="22">
        <v>3</v>
      </c>
      <c r="I40" s="22">
        <v>3</v>
      </c>
      <c r="J40" s="22">
        <v>3</v>
      </c>
      <c r="K40" s="22">
        <v>3</v>
      </c>
      <c r="L40" s="22">
        <v>3</v>
      </c>
      <c r="M40" s="22">
        <v>3</v>
      </c>
      <c r="N40" s="22">
        <v>3</v>
      </c>
      <c r="O40" s="22">
        <v>3</v>
      </c>
      <c r="P40" s="22">
        <v>3</v>
      </c>
      <c r="Q40" s="22">
        <v>3</v>
      </c>
      <c r="R40" s="22">
        <v>3</v>
      </c>
      <c r="S40" s="22">
        <v>3</v>
      </c>
      <c r="T40" s="22">
        <v>2</v>
      </c>
      <c r="U40" s="54"/>
      <c r="V40" s="54"/>
      <c r="W40" s="54"/>
      <c r="X40" s="54">
        <v>1</v>
      </c>
      <c r="Y40" s="54">
        <v>1</v>
      </c>
      <c r="Z40" s="54">
        <v>1</v>
      </c>
      <c r="AA40" s="54">
        <v>1</v>
      </c>
      <c r="AB40" s="54">
        <v>1</v>
      </c>
      <c r="AC40" s="54">
        <v>1</v>
      </c>
      <c r="AD40" s="54">
        <v>1</v>
      </c>
      <c r="AE40" s="54">
        <v>1</v>
      </c>
      <c r="AF40" s="54">
        <v>1</v>
      </c>
      <c r="AG40" s="54">
        <v>1</v>
      </c>
      <c r="AH40" s="54">
        <v>1</v>
      </c>
      <c r="AI40" s="54">
        <v>1</v>
      </c>
      <c r="AJ40" s="54">
        <v>1</v>
      </c>
      <c r="AK40" s="54">
        <v>1</v>
      </c>
      <c r="AL40" s="54">
        <v>1</v>
      </c>
      <c r="AM40" s="54">
        <v>1</v>
      </c>
      <c r="AN40" s="54">
        <v>1</v>
      </c>
      <c r="AO40" s="54"/>
      <c r="AP40" s="54">
        <v>2</v>
      </c>
      <c r="AQ40" s="54"/>
      <c r="AR40" s="54"/>
      <c r="AS40" s="54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3">
        <f t="shared" si="6"/>
        <v>66</v>
      </c>
      <c r="BF40" s="42"/>
      <c r="BG40" s="65">
        <f t="shared" si="3"/>
        <v>19</v>
      </c>
    </row>
    <row r="41" spans="1:59" s="65" customFormat="1" ht="14.45" customHeight="1" x14ac:dyDescent="0.25">
      <c r="A41" s="118"/>
      <c r="B41" s="78"/>
      <c r="C41" s="87"/>
      <c r="D41" s="21" t="s">
        <v>64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</v>
      </c>
      <c r="U41" s="54"/>
      <c r="V41" s="54"/>
      <c r="W41" s="54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>
        <v>1</v>
      </c>
      <c r="AP41" s="54"/>
      <c r="AQ41" s="22"/>
      <c r="AR41" s="54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7">
        <f t="shared" si="6"/>
        <v>2</v>
      </c>
      <c r="BF41" s="43"/>
      <c r="BG41" s="65">
        <f t="shared" si="3"/>
        <v>1</v>
      </c>
    </row>
    <row r="42" spans="1:59" s="65" customFormat="1" ht="14.45" customHeight="1" x14ac:dyDescent="0.25">
      <c r="A42" s="118"/>
      <c r="B42" s="78" t="s">
        <v>133</v>
      </c>
      <c r="C42" s="87" t="s">
        <v>198</v>
      </c>
      <c r="D42" s="21" t="s">
        <v>63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54"/>
      <c r="V42" s="54"/>
      <c r="W42" s="54"/>
      <c r="X42" s="22">
        <v>2</v>
      </c>
      <c r="Y42" s="22">
        <v>2</v>
      </c>
      <c r="Z42" s="22">
        <v>2</v>
      </c>
      <c r="AA42" s="22">
        <v>2</v>
      </c>
      <c r="AB42" s="22">
        <v>2</v>
      </c>
      <c r="AC42" s="22">
        <v>2</v>
      </c>
      <c r="AD42" s="22">
        <v>2</v>
      </c>
      <c r="AE42" s="22">
        <v>2</v>
      </c>
      <c r="AF42" s="22">
        <v>2</v>
      </c>
      <c r="AG42" s="22">
        <v>2</v>
      </c>
      <c r="AH42" s="22">
        <v>2</v>
      </c>
      <c r="AI42" s="22">
        <v>2</v>
      </c>
      <c r="AJ42" s="22">
        <v>2</v>
      </c>
      <c r="AK42" s="22">
        <v>2</v>
      </c>
      <c r="AL42" s="22">
        <v>2</v>
      </c>
      <c r="AM42" s="22">
        <v>2</v>
      </c>
      <c r="AN42" s="22">
        <v>2</v>
      </c>
      <c r="AO42" s="22">
        <v>2</v>
      </c>
      <c r="AP42" s="54">
        <v>2</v>
      </c>
      <c r="AQ42" s="22"/>
      <c r="AR42" s="54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>
        <f t="shared" si="6"/>
        <v>38</v>
      </c>
      <c r="BF42" s="42"/>
      <c r="BG42" s="65">
        <f t="shared" si="3"/>
        <v>38</v>
      </c>
    </row>
    <row r="43" spans="1:59" s="65" customFormat="1" x14ac:dyDescent="0.25">
      <c r="A43" s="118"/>
      <c r="B43" s="78"/>
      <c r="C43" s="87"/>
      <c r="D43" s="21" t="s">
        <v>64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54"/>
      <c r="V43" s="54"/>
      <c r="W43" s="54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54"/>
      <c r="AQ43" s="22"/>
      <c r="AR43" s="54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7">
        <f t="shared" si="6"/>
        <v>0</v>
      </c>
      <c r="BF43" s="43"/>
      <c r="BG43" s="65">
        <f t="shared" si="3"/>
        <v>0</v>
      </c>
    </row>
    <row r="44" spans="1:59" s="65" customFormat="1" ht="14.45" customHeight="1" x14ac:dyDescent="0.25">
      <c r="A44" s="118"/>
      <c r="B44" s="78" t="s">
        <v>144</v>
      </c>
      <c r="C44" s="87" t="s">
        <v>199</v>
      </c>
      <c r="D44" s="21" t="s">
        <v>63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54"/>
      <c r="V44" s="54"/>
      <c r="W44" s="54"/>
      <c r="X44" s="22">
        <v>3</v>
      </c>
      <c r="Y44" s="22">
        <v>3</v>
      </c>
      <c r="Z44" s="22">
        <v>3</v>
      </c>
      <c r="AA44" s="22">
        <v>3</v>
      </c>
      <c r="AB44" s="22">
        <v>3</v>
      </c>
      <c r="AC44" s="22">
        <v>3</v>
      </c>
      <c r="AD44" s="22">
        <v>3</v>
      </c>
      <c r="AE44" s="22">
        <v>3</v>
      </c>
      <c r="AF44" s="22">
        <v>3</v>
      </c>
      <c r="AG44" s="22">
        <v>3</v>
      </c>
      <c r="AH44" s="22">
        <v>3</v>
      </c>
      <c r="AI44" s="22">
        <v>3</v>
      </c>
      <c r="AJ44" s="22">
        <v>3</v>
      </c>
      <c r="AK44" s="22">
        <v>3</v>
      </c>
      <c r="AL44" s="22">
        <v>3</v>
      </c>
      <c r="AM44" s="22">
        <v>3</v>
      </c>
      <c r="AN44" s="22">
        <v>3</v>
      </c>
      <c r="AO44" s="22">
        <v>3</v>
      </c>
      <c r="AP44" s="54">
        <v>3</v>
      </c>
      <c r="AQ44" s="22"/>
      <c r="AR44" s="54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3">
        <f t="shared" si="6"/>
        <v>57</v>
      </c>
      <c r="BF44" s="42"/>
      <c r="BG44" s="65">
        <f t="shared" si="3"/>
        <v>57</v>
      </c>
    </row>
    <row r="45" spans="1:59" s="65" customFormat="1" x14ac:dyDescent="0.25">
      <c r="A45" s="118"/>
      <c r="B45" s="78"/>
      <c r="C45" s="87"/>
      <c r="D45" s="21" t="s">
        <v>64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54"/>
      <c r="V45" s="54"/>
      <c r="W45" s="54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54"/>
      <c r="AQ45" s="22"/>
      <c r="AR45" s="13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7">
        <f t="shared" si="6"/>
        <v>0</v>
      </c>
      <c r="BF45" s="43"/>
      <c r="BG45" s="65">
        <f t="shared" si="3"/>
        <v>0</v>
      </c>
    </row>
    <row r="46" spans="1:59" s="65" customFormat="1" ht="14.45" customHeight="1" x14ac:dyDescent="0.25">
      <c r="A46" s="118"/>
      <c r="B46" s="78" t="s">
        <v>134</v>
      </c>
      <c r="C46" s="87" t="s">
        <v>200</v>
      </c>
      <c r="D46" s="21" t="s">
        <v>63</v>
      </c>
      <c r="E46" s="23">
        <v>2</v>
      </c>
      <c r="F46" s="23">
        <v>2</v>
      </c>
      <c r="G46" s="23">
        <v>2</v>
      </c>
      <c r="H46" s="23">
        <v>2</v>
      </c>
      <c r="I46" s="23">
        <v>2</v>
      </c>
      <c r="J46" s="23">
        <v>2</v>
      </c>
      <c r="K46" s="23">
        <v>2</v>
      </c>
      <c r="L46" s="23">
        <v>2</v>
      </c>
      <c r="M46" s="23">
        <v>2</v>
      </c>
      <c r="N46" s="23">
        <v>2</v>
      </c>
      <c r="O46" s="23">
        <v>2</v>
      </c>
      <c r="P46" s="23">
        <v>2</v>
      </c>
      <c r="Q46" s="23">
        <v>2</v>
      </c>
      <c r="R46" s="23">
        <v>4</v>
      </c>
      <c r="S46" s="23">
        <v>3</v>
      </c>
      <c r="T46" s="23">
        <v>3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3">
        <f t="shared" si="6"/>
        <v>36</v>
      </c>
      <c r="BF46" s="42"/>
      <c r="BG46" s="65">
        <f t="shared" si="3"/>
        <v>0</v>
      </c>
    </row>
    <row r="47" spans="1:59" s="65" customFormat="1" x14ac:dyDescent="0.25">
      <c r="A47" s="118"/>
      <c r="B47" s="78"/>
      <c r="C47" s="87"/>
      <c r="D47" s="21" t="s">
        <v>64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7">
        <f t="shared" si="6"/>
        <v>0</v>
      </c>
      <c r="BF47" s="43"/>
      <c r="BG47" s="65">
        <f t="shared" si="3"/>
        <v>0</v>
      </c>
    </row>
    <row r="48" spans="1:59" s="65" customFormat="1" x14ac:dyDescent="0.25">
      <c r="A48" s="118"/>
      <c r="B48" s="102" t="s">
        <v>106</v>
      </c>
      <c r="C48" s="102" t="s">
        <v>201</v>
      </c>
      <c r="D48" s="17" t="s">
        <v>63</v>
      </c>
      <c r="E48" s="19">
        <f t="shared" ref="E48:T49" si="8">E50+E56</f>
        <v>3</v>
      </c>
      <c r="F48" s="19">
        <f t="shared" si="8"/>
        <v>3</v>
      </c>
      <c r="G48" s="19">
        <f t="shared" si="8"/>
        <v>3</v>
      </c>
      <c r="H48" s="19">
        <f t="shared" si="8"/>
        <v>3</v>
      </c>
      <c r="I48" s="19">
        <f t="shared" si="8"/>
        <v>3</v>
      </c>
      <c r="J48" s="19">
        <f t="shared" si="8"/>
        <v>3</v>
      </c>
      <c r="K48" s="19">
        <f t="shared" si="8"/>
        <v>3</v>
      </c>
      <c r="L48" s="19">
        <f t="shared" si="8"/>
        <v>3</v>
      </c>
      <c r="M48" s="19">
        <f t="shared" si="8"/>
        <v>3</v>
      </c>
      <c r="N48" s="19">
        <f t="shared" si="8"/>
        <v>3</v>
      </c>
      <c r="O48" s="19">
        <f t="shared" si="8"/>
        <v>3</v>
      </c>
      <c r="P48" s="19">
        <f t="shared" si="8"/>
        <v>3</v>
      </c>
      <c r="Q48" s="19">
        <f t="shared" si="8"/>
        <v>5</v>
      </c>
      <c r="R48" s="19">
        <f t="shared" si="8"/>
        <v>3</v>
      </c>
      <c r="S48" s="19">
        <f t="shared" si="8"/>
        <v>4</v>
      </c>
      <c r="T48" s="19">
        <f t="shared" si="8"/>
        <v>6</v>
      </c>
      <c r="U48" s="19"/>
      <c r="V48" s="19"/>
      <c r="W48" s="19"/>
      <c r="X48" s="19">
        <f t="shared" ref="X48:AT49" si="9">X50+X56</f>
        <v>9</v>
      </c>
      <c r="Y48" s="19">
        <f t="shared" si="9"/>
        <v>9</v>
      </c>
      <c r="Z48" s="19">
        <f t="shared" si="9"/>
        <v>9</v>
      </c>
      <c r="AA48" s="19">
        <f t="shared" si="9"/>
        <v>9</v>
      </c>
      <c r="AB48" s="19">
        <f t="shared" si="9"/>
        <v>9</v>
      </c>
      <c r="AC48" s="19">
        <f t="shared" si="9"/>
        <v>9</v>
      </c>
      <c r="AD48" s="19">
        <f t="shared" si="9"/>
        <v>9</v>
      </c>
      <c r="AE48" s="19">
        <f t="shared" si="9"/>
        <v>9</v>
      </c>
      <c r="AF48" s="19">
        <f t="shared" si="9"/>
        <v>9</v>
      </c>
      <c r="AG48" s="19">
        <f t="shared" si="9"/>
        <v>9</v>
      </c>
      <c r="AH48" s="19">
        <f t="shared" si="9"/>
        <v>9</v>
      </c>
      <c r="AI48" s="19">
        <f t="shared" si="9"/>
        <v>9</v>
      </c>
      <c r="AJ48" s="19">
        <f t="shared" si="9"/>
        <v>9</v>
      </c>
      <c r="AK48" s="19">
        <f t="shared" si="9"/>
        <v>9</v>
      </c>
      <c r="AL48" s="19">
        <f t="shared" si="9"/>
        <v>9</v>
      </c>
      <c r="AM48" s="19">
        <f t="shared" si="9"/>
        <v>9</v>
      </c>
      <c r="AN48" s="19">
        <f t="shared" si="9"/>
        <v>9</v>
      </c>
      <c r="AO48" s="19">
        <f t="shared" si="9"/>
        <v>9</v>
      </c>
      <c r="AP48" s="19">
        <f t="shared" si="9"/>
        <v>3</v>
      </c>
      <c r="AQ48" s="19">
        <f t="shared" si="9"/>
        <v>36</v>
      </c>
      <c r="AR48" s="19">
        <f t="shared" si="9"/>
        <v>36</v>
      </c>
      <c r="AS48" s="19">
        <f t="shared" si="9"/>
        <v>36</v>
      </c>
      <c r="AT48" s="19">
        <f t="shared" si="9"/>
        <v>36</v>
      </c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8">
        <f t="shared" si="6"/>
        <v>363</v>
      </c>
      <c r="BF48" s="43"/>
      <c r="BG48" s="65">
        <f t="shared" si="3"/>
        <v>309</v>
      </c>
    </row>
    <row r="49" spans="1:63" s="65" customFormat="1" x14ac:dyDescent="0.25">
      <c r="A49" s="118"/>
      <c r="B49" s="103"/>
      <c r="C49" s="103"/>
      <c r="D49" s="17" t="s">
        <v>64</v>
      </c>
      <c r="E49" s="18">
        <f t="shared" si="8"/>
        <v>0</v>
      </c>
      <c r="F49" s="18">
        <f t="shared" si="8"/>
        <v>0</v>
      </c>
      <c r="G49" s="18">
        <f t="shared" si="8"/>
        <v>0</v>
      </c>
      <c r="H49" s="18">
        <f t="shared" si="8"/>
        <v>0</v>
      </c>
      <c r="I49" s="18">
        <f t="shared" si="8"/>
        <v>0</v>
      </c>
      <c r="J49" s="18">
        <f t="shared" si="8"/>
        <v>0</v>
      </c>
      <c r="K49" s="18">
        <f t="shared" si="8"/>
        <v>0</v>
      </c>
      <c r="L49" s="18">
        <f t="shared" si="8"/>
        <v>0</v>
      </c>
      <c r="M49" s="18">
        <f t="shared" si="8"/>
        <v>0</v>
      </c>
      <c r="N49" s="18">
        <f t="shared" si="8"/>
        <v>0</v>
      </c>
      <c r="O49" s="18">
        <f t="shared" si="8"/>
        <v>0</v>
      </c>
      <c r="P49" s="18">
        <f t="shared" si="8"/>
        <v>0</v>
      </c>
      <c r="Q49" s="18">
        <f t="shared" si="8"/>
        <v>0</v>
      </c>
      <c r="R49" s="18">
        <f t="shared" si="8"/>
        <v>0</v>
      </c>
      <c r="S49" s="18">
        <f t="shared" si="8"/>
        <v>0</v>
      </c>
      <c r="T49" s="18">
        <f t="shared" si="8"/>
        <v>0</v>
      </c>
      <c r="U49" s="18"/>
      <c r="V49" s="18"/>
      <c r="W49" s="18"/>
      <c r="X49" s="18">
        <f t="shared" si="9"/>
        <v>0</v>
      </c>
      <c r="Y49" s="18">
        <f t="shared" si="9"/>
        <v>0</v>
      </c>
      <c r="Z49" s="18">
        <f t="shared" si="9"/>
        <v>0</v>
      </c>
      <c r="AA49" s="18">
        <f t="shared" si="9"/>
        <v>0</v>
      </c>
      <c r="AB49" s="18">
        <f t="shared" si="9"/>
        <v>0</v>
      </c>
      <c r="AC49" s="18">
        <f t="shared" si="9"/>
        <v>0</v>
      </c>
      <c r="AD49" s="18">
        <f t="shared" si="9"/>
        <v>0</v>
      </c>
      <c r="AE49" s="18">
        <f t="shared" si="9"/>
        <v>0</v>
      </c>
      <c r="AF49" s="18">
        <f t="shared" si="9"/>
        <v>0</v>
      </c>
      <c r="AG49" s="18">
        <f t="shared" si="9"/>
        <v>0</v>
      </c>
      <c r="AH49" s="18">
        <f t="shared" si="9"/>
        <v>0</v>
      </c>
      <c r="AI49" s="18">
        <f t="shared" si="9"/>
        <v>0</v>
      </c>
      <c r="AJ49" s="18">
        <f t="shared" si="9"/>
        <v>0</v>
      </c>
      <c r="AK49" s="18">
        <f t="shared" si="9"/>
        <v>0</v>
      </c>
      <c r="AL49" s="18">
        <f t="shared" si="9"/>
        <v>0</v>
      </c>
      <c r="AM49" s="18">
        <f t="shared" si="9"/>
        <v>0</v>
      </c>
      <c r="AN49" s="18">
        <f t="shared" si="9"/>
        <v>0</v>
      </c>
      <c r="AO49" s="18">
        <f t="shared" si="9"/>
        <v>0</v>
      </c>
      <c r="AP49" s="18">
        <f t="shared" si="9"/>
        <v>2</v>
      </c>
      <c r="AQ49" s="18">
        <f t="shared" si="9"/>
        <v>0</v>
      </c>
      <c r="AR49" s="18">
        <f t="shared" si="9"/>
        <v>0</v>
      </c>
      <c r="AS49" s="18">
        <f t="shared" si="9"/>
        <v>0</v>
      </c>
      <c r="AT49" s="18">
        <f t="shared" si="9"/>
        <v>0</v>
      </c>
      <c r="AU49" s="18"/>
      <c r="AV49" s="19"/>
      <c r="AW49" s="19"/>
      <c r="AX49" s="19"/>
      <c r="AY49" s="19"/>
      <c r="AZ49" s="19"/>
      <c r="BA49" s="19"/>
      <c r="BB49" s="19"/>
      <c r="BC49" s="19"/>
      <c r="BD49" s="19"/>
      <c r="BE49" s="20">
        <f t="shared" si="6"/>
        <v>2</v>
      </c>
      <c r="BF49" s="43"/>
      <c r="BG49" s="65">
        <f t="shared" si="3"/>
        <v>2</v>
      </c>
    </row>
    <row r="50" spans="1:63" s="35" customFormat="1" ht="24.75" customHeight="1" x14ac:dyDescent="0.25">
      <c r="A50" s="118"/>
      <c r="B50" s="102" t="s">
        <v>202</v>
      </c>
      <c r="C50" s="81" t="s">
        <v>203</v>
      </c>
      <c r="D50" s="17" t="s">
        <v>63</v>
      </c>
      <c r="E50" s="19">
        <f>E52</f>
        <v>3</v>
      </c>
      <c r="F50" s="19">
        <f>F52</f>
        <v>3</v>
      </c>
      <c r="G50" s="19">
        <f>G52+G55</f>
        <v>3</v>
      </c>
      <c r="H50" s="19">
        <f t="shared" ref="H50:T50" si="10">H52+H55</f>
        <v>3</v>
      </c>
      <c r="I50" s="19">
        <f t="shared" si="10"/>
        <v>3</v>
      </c>
      <c r="J50" s="19">
        <f t="shared" si="10"/>
        <v>3</v>
      </c>
      <c r="K50" s="19">
        <f t="shared" si="10"/>
        <v>3</v>
      </c>
      <c r="L50" s="19">
        <f t="shared" si="10"/>
        <v>3</v>
      </c>
      <c r="M50" s="19">
        <f t="shared" si="10"/>
        <v>3</v>
      </c>
      <c r="N50" s="19">
        <f t="shared" si="10"/>
        <v>3</v>
      </c>
      <c r="O50" s="19">
        <f t="shared" si="10"/>
        <v>3</v>
      </c>
      <c r="P50" s="19">
        <f t="shared" si="10"/>
        <v>3</v>
      </c>
      <c r="Q50" s="19">
        <f t="shared" si="10"/>
        <v>5</v>
      </c>
      <c r="R50" s="19">
        <f t="shared" si="10"/>
        <v>3</v>
      </c>
      <c r="S50" s="19">
        <f t="shared" si="10"/>
        <v>4</v>
      </c>
      <c r="T50" s="19">
        <f t="shared" si="10"/>
        <v>6</v>
      </c>
      <c r="U50" s="19"/>
      <c r="V50" s="19"/>
      <c r="W50" s="19"/>
      <c r="X50" s="19">
        <f>X52+X55+X54</f>
        <v>4</v>
      </c>
      <c r="Y50" s="19">
        <f t="shared" ref="Y50:AT50" si="11">Y52+Y55+Y54</f>
        <v>4</v>
      </c>
      <c r="Z50" s="19">
        <f t="shared" si="11"/>
        <v>4</v>
      </c>
      <c r="AA50" s="19">
        <f t="shared" si="11"/>
        <v>4</v>
      </c>
      <c r="AB50" s="19">
        <f t="shared" si="11"/>
        <v>4</v>
      </c>
      <c r="AC50" s="19">
        <f t="shared" si="11"/>
        <v>4</v>
      </c>
      <c r="AD50" s="19">
        <f t="shared" si="11"/>
        <v>4</v>
      </c>
      <c r="AE50" s="19">
        <f t="shared" si="11"/>
        <v>4</v>
      </c>
      <c r="AF50" s="19">
        <f t="shared" si="11"/>
        <v>4</v>
      </c>
      <c r="AG50" s="19">
        <f>AG52+AG55+AG54</f>
        <v>4</v>
      </c>
      <c r="AH50" s="19">
        <f>AH52+AH55+AH54</f>
        <v>4</v>
      </c>
      <c r="AI50" s="19">
        <f>AI52+AI55+AI54</f>
        <v>4</v>
      </c>
      <c r="AJ50" s="19">
        <f t="shared" si="11"/>
        <v>4</v>
      </c>
      <c r="AK50" s="19">
        <f t="shared" si="11"/>
        <v>4</v>
      </c>
      <c r="AL50" s="19">
        <f t="shared" si="11"/>
        <v>4</v>
      </c>
      <c r="AM50" s="19">
        <f t="shared" si="11"/>
        <v>4</v>
      </c>
      <c r="AN50" s="19">
        <f t="shared" si="11"/>
        <v>4</v>
      </c>
      <c r="AO50" s="19">
        <f t="shared" si="11"/>
        <v>4</v>
      </c>
      <c r="AP50" s="19">
        <f t="shared" si="11"/>
        <v>2</v>
      </c>
      <c r="AQ50" s="19">
        <f t="shared" si="11"/>
        <v>36</v>
      </c>
      <c r="AR50" s="19">
        <f t="shared" si="11"/>
        <v>36</v>
      </c>
      <c r="AS50" s="19">
        <f t="shared" si="11"/>
        <v>0</v>
      </c>
      <c r="AT50" s="19">
        <f t="shared" si="11"/>
        <v>0</v>
      </c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8">
        <f t="shared" si="6"/>
        <v>200</v>
      </c>
      <c r="BF50" s="40"/>
      <c r="BG50" s="65">
        <f t="shared" si="3"/>
        <v>146</v>
      </c>
      <c r="BH50" s="65"/>
      <c r="BI50" s="65"/>
      <c r="BJ50" s="36"/>
      <c r="BK50" s="36"/>
    </row>
    <row r="51" spans="1:63" s="35" customFormat="1" ht="24" customHeight="1" x14ac:dyDescent="0.25">
      <c r="A51" s="118"/>
      <c r="B51" s="103"/>
      <c r="C51" s="81"/>
      <c r="D51" s="17" t="s">
        <v>64</v>
      </c>
      <c r="E51" s="19">
        <f>E53</f>
        <v>0</v>
      </c>
      <c r="F51" s="19">
        <f t="shared" ref="F51:AT51" si="12">F53</f>
        <v>0</v>
      </c>
      <c r="G51" s="19">
        <f t="shared" si="12"/>
        <v>0</v>
      </c>
      <c r="H51" s="19">
        <f t="shared" si="12"/>
        <v>0</v>
      </c>
      <c r="I51" s="19">
        <f t="shared" si="12"/>
        <v>0</v>
      </c>
      <c r="J51" s="19">
        <f t="shared" si="12"/>
        <v>0</v>
      </c>
      <c r="K51" s="19">
        <f t="shared" si="12"/>
        <v>0</v>
      </c>
      <c r="L51" s="19">
        <f t="shared" si="12"/>
        <v>0</v>
      </c>
      <c r="M51" s="19">
        <f t="shared" si="12"/>
        <v>0</v>
      </c>
      <c r="N51" s="19">
        <f t="shared" si="12"/>
        <v>0</v>
      </c>
      <c r="O51" s="19">
        <f t="shared" si="12"/>
        <v>0</v>
      </c>
      <c r="P51" s="19">
        <f t="shared" si="12"/>
        <v>0</v>
      </c>
      <c r="Q51" s="19">
        <f t="shared" si="12"/>
        <v>0</v>
      </c>
      <c r="R51" s="19">
        <f t="shared" si="12"/>
        <v>0</v>
      </c>
      <c r="S51" s="19">
        <f t="shared" si="12"/>
        <v>0</v>
      </c>
      <c r="T51" s="19">
        <f t="shared" si="12"/>
        <v>0</v>
      </c>
      <c r="U51" s="19"/>
      <c r="V51" s="19"/>
      <c r="W51" s="19"/>
      <c r="X51" s="19">
        <f t="shared" si="12"/>
        <v>0</v>
      </c>
      <c r="Y51" s="19">
        <f t="shared" si="12"/>
        <v>0</v>
      </c>
      <c r="Z51" s="19">
        <f t="shared" si="12"/>
        <v>0</v>
      </c>
      <c r="AA51" s="19">
        <f t="shared" si="12"/>
        <v>0</v>
      </c>
      <c r="AB51" s="19">
        <f t="shared" si="12"/>
        <v>0</v>
      </c>
      <c r="AC51" s="19">
        <f t="shared" si="12"/>
        <v>0</v>
      </c>
      <c r="AD51" s="19">
        <f t="shared" si="12"/>
        <v>0</v>
      </c>
      <c r="AE51" s="19">
        <f t="shared" si="12"/>
        <v>0</v>
      </c>
      <c r="AF51" s="19">
        <f t="shared" si="12"/>
        <v>0</v>
      </c>
      <c r="AG51" s="19">
        <f t="shared" si="12"/>
        <v>0</v>
      </c>
      <c r="AH51" s="19">
        <f t="shared" si="12"/>
        <v>0</v>
      </c>
      <c r="AI51" s="19">
        <f t="shared" si="12"/>
        <v>0</v>
      </c>
      <c r="AJ51" s="19">
        <f t="shared" si="12"/>
        <v>0</v>
      </c>
      <c r="AK51" s="19">
        <f t="shared" si="12"/>
        <v>0</v>
      </c>
      <c r="AL51" s="19">
        <f t="shared" si="12"/>
        <v>0</v>
      </c>
      <c r="AM51" s="19">
        <f t="shared" si="12"/>
        <v>0</v>
      </c>
      <c r="AN51" s="19">
        <f t="shared" si="12"/>
        <v>0</v>
      </c>
      <c r="AO51" s="19">
        <f t="shared" si="12"/>
        <v>0</v>
      </c>
      <c r="AP51" s="19">
        <f t="shared" si="12"/>
        <v>2</v>
      </c>
      <c r="AQ51" s="19">
        <f t="shared" si="12"/>
        <v>0</v>
      </c>
      <c r="AR51" s="19">
        <f t="shared" si="12"/>
        <v>0</v>
      </c>
      <c r="AS51" s="19">
        <f t="shared" si="12"/>
        <v>0</v>
      </c>
      <c r="AT51" s="19">
        <f t="shared" si="12"/>
        <v>0</v>
      </c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20">
        <f t="shared" si="6"/>
        <v>2</v>
      </c>
      <c r="BF51" s="40"/>
      <c r="BG51" s="65">
        <f t="shared" si="3"/>
        <v>2</v>
      </c>
      <c r="BH51" s="65"/>
      <c r="BI51" s="65"/>
      <c r="BJ51" s="36"/>
      <c r="BK51" s="36"/>
    </row>
    <row r="52" spans="1:63" s="65" customFormat="1" ht="24" customHeight="1" x14ac:dyDescent="0.25">
      <c r="A52" s="118"/>
      <c r="B52" s="82" t="s">
        <v>117</v>
      </c>
      <c r="C52" s="87" t="s">
        <v>204</v>
      </c>
      <c r="D52" s="21" t="s">
        <v>63</v>
      </c>
      <c r="E52" s="22">
        <v>3</v>
      </c>
      <c r="F52" s="22">
        <v>3</v>
      </c>
      <c r="G52" s="22">
        <v>3</v>
      </c>
      <c r="H52" s="22">
        <v>3</v>
      </c>
      <c r="I52" s="22">
        <v>3</v>
      </c>
      <c r="J52" s="22">
        <v>3</v>
      </c>
      <c r="K52" s="22">
        <v>3</v>
      </c>
      <c r="L52" s="22">
        <v>3</v>
      </c>
      <c r="M52" s="22">
        <v>3</v>
      </c>
      <c r="N52" s="22">
        <v>3</v>
      </c>
      <c r="O52" s="22">
        <v>3</v>
      </c>
      <c r="P52" s="22">
        <v>3</v>
      </c>
      <c r="Q52" s="22">
        <v>5</v>
      </c>
      <c r="R52" s="22">
        <v>3</v>
      </c>
      <c r="S52" s="22">
        <v>4</v>
      </c>
      <c r="T52" s="22">
        <v>6</v>
      </c>
      <c r="U52" s="54"/>
      <c r="V52" s="54"/>
      <c r="W52" s="54"/>
      <c r="X52" s="22">
        <v>4</v>
      </c>
      <c r="Y52" s="22">
        <v>4</v>
      </c>
      <c r="Z52" s="22">
        <v>4</v>
      </c>
      <c r="AA52" s="22">
        <v>4</v>
      </c>
      <c r="AB52" s="22">
        <v>4</v>
      </c>
      <c r="AC52" s="22">
        <v>4</v>
      </c>
      <c r="AD52" s="22">
        <v>4</v>
      </c>
      <c r="AE52" s="22">
        <v>4</v>
      </c>
      <c r="AF52" s="22">
        <v>4</v>
      </c>
      <c r="AG52" s="22">
        <v>4</v>
      </c>
      <c r="AH52" s="22">
        <v>4</v>
      </c>
      <c r="AI52" s="22">
        <v>4</v>
      </c>
      <c r="AJ52" s="22">
        <v>4</v>
      </c>
      <c r="AK52" s="22">
        <v>4</v>
      </c>
      <c r="AL52" s="22">
        <v>4</v>
      </c>
      <c r="AM52" s="22">
        <v>4</v>
      </c>
      <c r="AN52" s="22">
        <v>4</v>
      </c>
      <c r="AO52" s="22">
        <v>4</v>
      </c>
      <c r="AP52" s="54">
        <v>2</v>
      </c>
      <c r="AQ52" s="54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3">
        <f t="shared" si="6"/>
        <v>128</v>
      </c>
      <c r="BF52" s="42"/>
      <c r="BG52" s="65">
        <f t="shared" si="3"/>
        <v>74</v>
      </c>
    </row>
    <row r="53" spans="1:63" s="65" customFormat="1" ht="14.25" customHeight="1" x14ac:dyDescent="0.25">
      <c r="A53" s="118"/>
      <c r="B53" s="83"/>
      <c r="C53" s="87"/>
      <c r="D53" s="21" t="s">
        <v>64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54"/>
      <c r="V53" s="54"/>
      <c r="W53" s="54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54">
        <v>2</v>
      </c>
      <c r="AQ53" s="54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7">
        <f t="shared" si="6"/>
        <v>2</v>
      </c>
      <c r="BF53" s="43"/>
      <c r="BG53" s="65">
        <f t="shared" si="3"/>
        <v>2</v>
      </c>
    </row>
    <row r="54" spans="1:63" s="65" customFormat="1" ht="22.15" customHeight="1" x14ac:dyDescent="0.25">
      <c r="A54" s="118"/>
      <c r="B54" s="52" t="s">
        <v>118</v>
      </c>
      <c r="C54" s="56" t="s">
        <v>119</v>
      </c>
      <c r="D54" s="21" t="s">
        <v>63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54"/>
      <c r="V54" s="54"/>
      <c r="W54" s="54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54"/>
      <c r="AQ54" s="54">
        <v>36</v>
      </c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3">
        <f t="shared" si="6"/>
        <v>36</v>
      </c>
      <c r="BF54" s="42"/>
      <c r="BG54" s="65">
        <f t="shared" si="3"/>
        <v>36</v>
      </c>
    </row>
    <row r="55" spans="1:63" s="65" customFormat="1" ht="22.9" customHeight="1" x14ac:dyDescent="0.25">
      <c r="A55" s="118"/>
      <c r="B55" s="45" t="s">
        <v>120</v>
      </c>
      <c r="C55" s="56" t="s">
        <v>238</v>
      </c>
      <c r="D55" s="21" t="s">
        <v>63</v>
      </c>
      <c r="E55" s="22"/>
      <c r="F55" s="22"/>
      <c r="G55" s="22"/>
      <c r="H55" s="22"/>
      <c r="I55" s="22"/>
      <c r="J55" s="22"/>
      <c r="K55" s="22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22"/>
      <c r="AK55" s="22"/>
      <c r="AL55" s="54"/>
      <c r="AM55" s="22"/>
      <c r="AN55" s="22"/>
      <c r="AO55" s="22"/>
      <c r="AP55" s="22"/>
      <c r="AQ55" s="22"/>
      <c r="AR55" s="22">
        <v>36</v>
      </c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3">
        <f t="shared" si="6"/>
        <v>36</v>
      </c>
      <c r="BF55" s="42"/>
      <c r="BG55" s="65">
        <f t="shared" si="3"/>
        <v>36</v>
      </c>
    </row>
    <row r="56" spans="1:63" s="35" customFormat="1" ht="22.5" customHeight="1" x14ac:dyDescent="0.25">
      <c r="A56" s="118"/>
      <c r="B56" s="102" t="s">
        <v>141</v>
      </c>
      <c r="C56" s="102" t="s">
        <v>205</v>
      </c>
      <c r="D56" s="17" t="s">
        <v>63</v>
      </c>
      <c r="E56" s="19">
        <f>E58</f>
        <v>0</v>
      </c>
      <c r="F56" s="19">
        <f t="shared" ref="F56:T57" si="13">F58</f>
        <v>0</v>
      </c>
      <c r="G56" s="19">
        <f t="shared" si="13"/>
        <v>0</v>
      </c>
      <c r="H56" s="19">
        <f t="shared" si="13"/>
        <v>0</v>
      </c>
      <c r="I56" s="19">
        <f t="shared" si="13"/>
        <v>0</v>
      </c>
      <c r="J56" s="19">
        <f t="shared" si="13"/>
        <v>0</v>
      </c>
      <c r="K56" s="19">
        <f t="shared" si="13"/>
        <v>0</v>
      </c>
      <c r="L56" s="19">
        <f t="shared" si="13"/>
        <v>0</v>
      </c>
      <c r="M56" s="19">
        <f t="shared" si="13"/>
        <v>0</v>
      </c>
      <c r="N56" s="19">
        <f t="shared" si="13"/>
        <v>0</v>
      </c>
      <c r="O56" s="19">
        <f t="shared" si="13"/>
        <v>0</v>
      </c>
      <c r="P56" s="19">
        <f t="shared" si="13"/>
        <v>0</v>
      </c>
      <c r="Q56" s="19">
        <f t="shared" si="13"/>
        <v>0</v>
      </c>
      <c r="R56" s="19">
        <f t="shared" si="13"/>
        <v>0</v>
      </c>
      <c r="S56" s="19">
        <f t="shared" si="13"/>
        <v>0</v>
      </c>
      <c r="T56" s="19">
        <f t="shared" si="13"/>
        <v>0</v>
      </c>
      <c r="U56" s="19"/>
      <c r="V56" s="19"/>
      <c r="W56" s="19"/>
      <c r="X56" s="19">
        <f>X58+X60+X61</f>
        <v>5</v>
      </c>
      <c r="Y56" s="19">
        <f t="shared" ref="Y56:AR56" si="14">Y58+Y60+Y61</f>
        <v>5</v>
      </c>
      <c r="Z56" s="19">
        <f t="shared" si="14"/>
        <v>5</v>
      </c>
      <c r="AA56" s="19">
        <f t="shared" si="14"/>
        <v>5</v>
      </c>
      <c r="AB56" s="19">
        <f t="shared" si="14"/>
        <v>5</v>
      </c>
      <c r="AC56" s="19">
        <f t="shared" si="14"/>
        <v>5</v>
      </c>
      <c r="AD56" s="19">
        <f t="shared" si="14"/>
        <v>5</v>
      </c>
      <c r="AE56" s="19">
        <f t="shared" si="14"/>
        <v>5</v>
      </c>
      <c r="AF56" s="19">
        <f t="shared" si="14"/>
        <v>5</v>
      </c>
      <c r="AG56" s="19">
        <f t="shared" si="14"/>
        <v>5</v>
      </c>
      <c r="AH56" s="19">
        <f t="shared" si="14"/>
        <v>5</v>
      </c>
      <c r="AI56" s="19">
        <f t="shared" si="14"/>
        <v>5</v>
      </c>
      <c r="AJ56" s="19">
        <f t="shared" si="14"/>
        <v>5</v>
      </c>
      <c r="AK56" s="19">
        <f t="shared" si="14"/>
        <v>5</v>
      </c>
      <c r="AL56" s="19">
        <f t="shared" si="14"/>
        <v>5</v>
      </c>
      <c r="AM56" s="19">
        <f t="shared" si="14"/>
        <v>5</v>
      </c>
      <c r="AN56" s="19">
        <f t="shared" si="14"/>
        <v>5</v>
      </c>
      <c r="AO56" s="19">
        <f t="shared" si="14"/>
        <v>5</v>
      </c>
      <c r="AP56" s="19">
        <f t="shared" si="14"/>
        <v>1</v>
      </c>
      <c r="AQ56" s="19">
        <f t="shared" si="14"/>
        <v>0</v>
      </c>
      <c r="AR56" s="19">
        <f t="shared" si="14"/>
        <v>0</v>
      </c>
      <c r="AS56" s="19">
        <f>AS58+AS60+AS61</f>
        <v>36</v>
      </c>
      <c r="AT56" s="19">
        <f>AT58+AT60+AT61</f>
        <v>36</v>
      </c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8">
        <f t="shared" si="6"/>
        <v>163</v>
      </c>
      <c r="BF56" s="40"/>
      <c r="BG56" s="65">
        <f t="shared" si="3"/>
        <v>163</v>
      </c>
      <c r="BH56" s="65"/>
      <c r="BI56" s="65"/>
      <c r="BJ56" s="36"/>
      <c r="BK56" s="36"/>
    </row>
    <row r="57" spans="1:63" s="35" customFormat="1" ht="26.25" customHeight="1" x14ac:dyDescent="0.25">
      <c r="A57" s="118"/>
      <c r="B57" s="103"/>
      <c r="C57" s="103"/>
      <c r="D57" s="17" t="s">
        <v>64</v>
      </c>
      <c r="E57" s="18">
        <f>E59</f>
        <v>0</v>
      </c>
      <c r="F57" s="18">
        <f t="shared" si="13"/>
        <v>0</v>
      </c>
      <c r="G57" s="18">
        <f t="shared" si="13"/>
        <v>0</v>
      </c>
      <c r="H57" s="18">
        <f t="shared" si="13"/>
        <v>0</v>
      </c>
      <c r="I57" s="18">
        <f t="shared" si="13"/>
        <v>0</v>
      </c>
      <c r="J57" s="18">
        <f t="shared" si="13"/>
        <v>0</v>
      </c>
      <c r="K57" s="18">
        <f t="shared" si="13"/>
        <v>0</v>
      </c>
      <c r="L57" s="18">
        <f t="shared" si="13"/>
        <v>0</v>
      </c>
      <c r="M57" s="18">
        <f t="shared" si="13"/>
        <v>0</v>
      </c>
      <c r="N57" s="18">
        <f t="shared" si="13"/>
        <v>0</v>
      </c>
      <c r="O57" s="18">
        <f t="shared" si="13"/>
        <v>0</v>
      </c>
      <c r="P57" s="18">
        <f t="shared" si="13"/>
        <v>0</v>
      </c>
      <c r="Q57" s="18">
        <f t="shared" si="13"/>
        <v>0</v>
      </c>
      <c r="R57" s="18">
        <f t="shared" si="13"/>
        <v>0</v>
      </c>
      <c r="S57" s="18">
        <f t="shared" si="13"/>
        <v>0</v>
      </c>
      <c r="T57" s="18">
        <f t="shared" si="13"/>
        <v>0</v>
      </c>
      <c r="U57" s="18"/>
      <c r="V57" s="18"/>
      <c r="W57" s="18"/>
      <c r="X57" s="18">
        <f t="shared" ref="X57:AT57" si="15">X59</f>
        <v>0</v>
      </c>
      <c r="Y57" s="18">
        <f t="shared" si="15"/>
        <v>0</v>
      </c>
      <c r="Z57" s="18">
        <f t="shared" si="15"/>
        <v>0</v>
      </c>
      <c r="AA57" s="18">
        <f t="shared" si="15"/>
        <v>0</v>
      </c>
      <c r="AB57" s="18">
        <f t="shared" si="15"/>
        <v>0</v>
      </c>
      <c r="AC57" s="18">
        <f t="shared" si="15"/>
        <v>0</v>
      </c>
      <c r="AD57" s="18">
        <f t="shared" si="15"/>
        <v>0</v>
      </c>
      <c r="AE57" s="18">
        <f t="shared" si="15"/>
        <v>0</v>
      </c>
      <c r="AF57" s="18">
        <f t="shared" si="15"/>
        <v>0</v>
      </c>
      <c r="AG57" s="18">
        <f t="shared" si="15"/>
        <v>0</v>
      </c>
      <c r="AH57" s="18">
        <f t="shared" si="15"/>
        <v>0</v>
      </c>
      <c r="AI57" s="18">
        <f t="shared" si="15"/>
        <v>0</v>
      </c>
      <c r="AJ57" s="18">
        <f t="shared" si="15"/>
        <v>0</v>
      </c>
      <c r="AK57" s="18">
        <f t="shared" si="15"/>
        <v>0</v>
      </c>
      <c r="AL57" s="18">
        <f t="shared" si="15"/>
        <v>0</v>
      </c>
      <c r="AM57" s="18">
        <f t="shared" si="15"/>
        <v>0</v>
      </c>
      <c r="AN57" s="18">
        <f t="shared" si="15"/>
        <v>0</v>
      </c>
      <c r="AO57" s="18">
        <f t="shared" si="15"/>
        <v>0</v>
      </c>
      <c r="AP57" s="18">
        <f t="shared" si="15"/>
        <v>0</v>
      </c>
      <c r="AQ57" s="18">
        <f t="shared" si="15"/>
        <v>0</v>
      </c>
      <c r="AR57" s="18">
        <f t="shared" si="15"/>
        <v>0</v>
      </c>
      <c r="AS57" s="18">
        <f t="shared" si="15"/>
        <v>0</v>
      </c>
      <c r="AT57" s="18">
        <f t="shared" si="15"/>
        <v>0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20">
        <f t="shared" si="6"/>
        <v>0</v>
      </c>
      <c r="BF57" s="40"/>
      <c r="BG57" s="65">
        <f t="shared" si="3"/>
        <v>0</v>
      </c>
      <c r="BH57" s="65"/>
      <c r="BI57" s="65"/>
      <c r="BJ57" s="36"/>
      <c r="BK57" s="36"/>
    </row>
    <row r="58" spans="1:63" s="65" customFormat="1" x14ac:dyDescent="0.25">
      <c r="A58" s="118"/>
      <c r="B58" s="78" t="s">
        <v>142</v>
      </c>
      <c r="C58" s="87" t="s">
        <v>206</v>
      </c>
      <c r="D58" s="21" t="s">
        <v>63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54"/>
      <c r="V58" s="54"/>
      <c r="W58" s="54"/>
      <c r="X58" s="54">
        <v>5</v>
      </c>
      <c r="Y58" s="54">
        <v>5</v>
      </c>
      <c r="Z58" s="54">
        <v>5</v>
      </c>
      <c r="AA58" s="54">
        <v>5</v>
      </c>
      <c r="AB58" s="54">
        <v>5</v>
      </c>
      <c r="AC58" s="54">
        <v>5</v>
      </c>
      <c r="AD58" s="54">
        <v>5</v>
      </c>
      <c r="AE58" s="54">
        <v>5</v>
      </c>
      <c r="AF58" s="54">
        <v>5</v>
      </c>
      <c r="AG58" s="54">
        <v>5</v>
      </c>
      <c r="AH58" s="54">
        <v>5</v>
      </c>
      <c r="AI58" s="54">
        <v>5</v>
      </c>
      <c r="AJ58" s="54">
        <v>5</v>
      </c>
      <c r="AK58" s="54">
        <v>5</v>
      </c>
      <c r="AL58" s="54">
        <v>5</v>
      </c>
      <c r="AM58" s="54">
        <v>5</v>
      </c>
      <c r="AN58" s="54">
        <v>5</v>
      </c>
      <c r="AO58" s="54">
        <v>5</v>
      </c>
      <c r="AP58" s="54">
        <v>1</v>
      </c>
      <c r="AQ58" s="54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3">
        <f t="shared" si="6"/>
        <v>91</v>
      </c>
      <c r="BF58" s="42"/>
      <c r="BG58" s="65">
        <f t="shared" si="3"/>
        <v>91</v>
      </c>
    </row>
    <row r="59" spans="1:63" s="65" customFormat="1" x14ac:dyDescent="0.25">
      <c r="A59" s="118"/>
      <c r="B59" s="78"/>
      <c r="C59" s="87"/>
      <c r="D59" s="21" t="s">
        <v>64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7">
        <f t="shared" si="6"/>
        <v>0</v>
      </c>
      <c r="BF59" s="43"/>
      <c r="BG59" s="65">
        <f t="shared" si="3"/>
        <v>0</v>
      </c>
    </row>
    <row r="60" spans="1:63" s="65" customFormat="1" ht="21.6" customHeight="1" x14ac:dyDescent="0.25">
      <c r="A60" s="118"/>
      <c r="B60" s="54" t="s">
        <v>207</v>
      </c>
      <c r="C60" s="56" t="s">
        <v>119</v>
      </c>
      <c r="D60" s="21" t="s">
        <v>63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22"/>
      <c r="AS60" s="22">
        <v>36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3">
        <f t="shared" si="6"/>
        <v>36</v>
      </c>
      <c r="BF60" s="42"/>
      <c r="BG60" s="65">
        <f t="shared" si="3"/>
        <v>36</v>
      </c>
    </row>
    <row r="61" spans="1:63" s="65" customFormat="1" ht="23.45" customHeight="1" x14ac:dyDescent="0.25">
      <c r="A61" s="118"/>
      <c r="B61" s="54" t="s">
        <v>143</v>
      </c>
      <c r="C61" s="56" t="s">
        <v>238</v>
      </c>
      <c r="D61" s="21" t="s">
        <v>63</v>
      </c>
      <c r="E61" s="22"/>
      <c r="F61" s="22"/>
      <c r="G61" s="22"/>
      <c r="H61" s="22"/>
      <c r="I61" s="22"/>
      <c r="J61" s="22"/>
      <c r="K61" s="22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22"/>
      <c r="AI61" s="22"/>
      <c r="AJ61" s="22"/>
      <c r="AK61" s="22"/>
      <c r="AL61" s="54"/>
      <c r="AM61" s="22"/>
      <c r="AN61" s="22"/>
      <c r="AO61" s="22"/>
      <c r="AP61" s="22"/>
      <c r="AQ61" s="22"/>
      <c r="AR61" s="22"/>
      <c r="AS61" s="22"/>
      <c r="AT61" s="22">
        <v>36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3">
        <f t="shared" si="6"/>
        <v>36</v>
      </c>
      <c r="BF61" s="42"/>
      <c r="BG61" s="65">
        <f t="shared" si="3"/>
        <v>36</v>
      </c>
    </row>
    <row r="62" spans="1:63" s="65" customFormat="1" ht="23.45" customHeight="1" x14ac:dyDescent="0.25">
      <c r="A62" s="118"/>
      <c r="B62" s="54" t="s">
        <v>241</v>
      </c>
      <c r="C62" s="67" t="s">
        <v>240</v>
      </c>
      <c r="D62" s="6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54">
        <v>36</v>
      </c>
      <c r="V62" s="54"/>
      <c r="W62" s="54"/>
      <c r="X62" s="30"/>
      <c r="Y62" s="29"/>
      <c r="Z62" s="30"/>
      <c r="AA62" s="29"/>
      <c r="AB62" s="30"/>
      <c r="AC62" s="29"/>
      <c r="AD62" s="30"/>
      <c r="AE62" s="30"/>
      <c r="AF62" s="30"/>
      <c r="AG62" s="30"/>
      <c r="AH62" s="30"/>
      <c r="AI62" s="29"/>
      <c r="AJ62" s="30"/>
      <c r="AK62" s="29"/>
      <c r="AL62" s="30"/>
      <c r="AM62" s="29"/>
      <c r="AN62" s="30"/>
      <c r="AO62" s="30"/>
      <c r="AP62" s="54"/>
      <c r="AQ62" s="54"/>
      <c r="AR62" s="54"/>
      <c r="AS62" s="54"/>
      <c r="AT62" s="54"/>
      <c r="AU62" s="54">
        <v>36</v>
      </c>
      <c r="AV62" s="22"/>
      <c r="AW62" s="22"/>
      <c r="AX62" s="22"/>
      <c r="AY62" s="22"/>
      <c r="AZ62" s="22"/>
      <c r="BA62" s="22"/>
      <c r="BB62" s="22"/>
      <c r="BC62" s="22"/>
      <c r="BD62" s="22"/>
      <c r="BE62" s="27">
        <f t="shared" ref="BE62" si="16">SUM(E62:BD62)</f>
        <v>72</v>
      </c>
      <c r="BF62" s="64"/>
      <c r="BG62" s="65">
        <f t="shared" si="3"/>
        <v>0</v>
      </c>
      <c r="BH62" s="25"/>
      <c r="BI62" s="63"/>
    </row>
    <row r="63" spans="1:63" s="35" customFormat="1" ht="21.75" customHeight="1" x14ac:dyDescent="0.25">
      <c r="A63" s="118"/>
      <c r="B63" s="114" t="s">
        <v>89</v>
      </c>
      <c r="C63" s="115"/>
      <c r="D63" s="116"/>
      <c r="E63" s="18">
        <f t="shared" ref="E63:T63" si="17">E8+E14+E22+E28+E48</f>
        <v>36</v>
      </c>
      <c r="F63" s="18">
        <f t="shared" si="17"/>
        <v>35</v>
      </c>
      <c r="G63" s="18">
        <f t="shared" si="17"/>
        <v>36</v>
      </c>
      <c r="H63" s="18">
        <f t="shared" si="17"/>
        <v>36</v>
      </c>
      <c r="I63" s="18">
        <f t="shared" si="17"/>
        <v>33</v>
      </c>
      <c r="J63" s="18">
        <f t="shared" si="17"/>
        <v>34</v>
      </c>
      <c r="K63" s="18">
        <f t="shared" si="17"/>
        <v>33</v>
      </c>
      <c r="L63" s="18">
        <f t="shared" si="17"/>
        <v>36</v>
      </c>
      <c r="M63" s="18">
        <f t="shared" si="17"/>
        <v>36</v>
      </c>
      <c r="N63" s="18">
        <f t="shared" si="17"/>
        <v>35</v>
      </c>
      <c r="O63" s="18">
        <f t="shared" si="17"/>
        <v>34</v>
      </c>
      <c r="P63" s="18">
        <f t="shared" si="17"/>
        <v>29</v>
      </c>
      <c r="Q63" s="18">
        <f t="shared" si="17"/>
        <v>34</v>
      </c>
      <c r="R63" s="18">
        <f t="shared" si="17"/>
        <v>34</v>
      </c>
      <c r="S63" s="18">
        <f t="shared" si="17"/>
        <v>31</v>
      </c>
      <c r="T63" s="18">
        <f t="shared" si="17"/>
        <v>35</v>
      </c>
      <c r="U63" s="18">
        <f>U62</f>
        <v>36</v>
      </c>
      <c r="V63" s="18">
        <f t="shared" ref="V63:AU63" si="18">V8+V14+V22+V28+V48</f>
        <v>0</v>
      </c>
      <c r="W63" s="18">
        <f t="shared" si="18"/>
        <v>0</v>
      </c>
      <c r="X63" s="18">
        <f t="shared" si="18"/>
        <v>36</v>
      </c>
      <c r="Y63" s="18">
        <f t="shared" si="18"/>
        <v>36</v>
      </c>
      <c r="Z63" s="18">
        <f t="shared" si="18"/>
        <v>36</v>
      </c>
      <c r="AA63" s="18">
        <f t="shared" si="18"/>
        <v>36</v>
      </c>
      <c r="AB63" s="18">
        <f t="shared" si="18"/>
        <v>36</v>
      </c>
      <c r="AC63" s="18">
        <f t="shared" si="18"/>
        <v>36</v>
      </c>
      <c r="AD63" s="18">
        <f t="shared" si="18"/>
        <v>36</v>
      </c>
      <c r="AE63" s="18">
        <f t="shared" si="18"/>
        <v>36</v>
      </c>
      <c r="AF63" s="18">
        <f t="shared" si="18"/>
        <v>35</v>
      </c>
      <c r="AG63" s="18">
        <f t="shared" si="18"/>
        <v>35</v>
      </c>
      <c r="AH63" s="18">
        <f t="shared" si="18"/>
        <v>35</v>
      </c>
      <c r="AI63" s="18">
        <f t="shared" si="18"/>
        <v>35</v>
      </c>
      <c r="AJ63" s="18">
        <f t="shared" si="18"/>
        <v>36</v>
      </c>
      <c r="AK63" s="18">
        <f t="shared" si="18"/>
        <v>36</v>
      </c>
      <c r="AL63" s="18">
        <f t="shared" si="18"/>
        <v>36</v>
      </c>
      <c r="AM63" s="18">
        <f t="shared" si="18"/>
        <v>36</v>
      </c>
      <c r="AN63" s="18">
        <f t="shared" si="18"/>
        <v>36</v>
      </c>
      <c r="AO63" s="18">
        <f t="shared" si="18"/>
        <v>35</v>
      </c>
      <c r="AP63" s="18">
        <f t="shared" si="18"/>
        <v>26</v>
      </c>
      <c r="AQ63" s="18">
        <f t="shared" si="18"/>
        <v>36</v>
      </c>
      <c r="AR63" s="18">
        <f t="shared" si="18"/>
        <v>36</v>
      </c>
      <c r="AS63" s="18">
        <f t="shared" si="18"/>
        <v>36</v>
      </c>
      <c r="AT63" s="18">
        <f t="shared" si="18"/>
        <v>36</v>
      </c>
      <c r="AU63" s="18">
        <f t="shared" si="18"/>
        <v>0</v>
      </c>
      <c r="AV63" s="18">
        <f>AV62</f>
        <v>0</v>
      </c>
      <c r="AW63" s="18">
        <f t="shared" ref="AW63:BD64" si="19">AW8+AW14+AW22+AW28+AW48</f>
        <v>0</v>
      </c>
      <c r="AX63" s="18">
        <f t="shared" si="19"/>
        <v>0</v>
      </c>
      <c r="AY63" s="18">
        <f t="shared" si="19"/>
        <v>0</v>
      </c>
      <c r="AZ63" s="18">
        <f t="shared" si="19"/>
        <v>0</v>
      </c>
      <c r="BA63" s="18">
        <f t="shared" si="19"/>
        <v>0</v>
      </c>
      <c r="BB63" s="18">
        <f t="shared" si="19"/>
        <v>0</v>
      </c>
      <c r="BC63" s="18">
        <f t="shared" si="19"/>
        <v>0</v>
      </c>
      <c r="BD63" s="18">
        <f t="shared" si="19"/>
        <v>0</v>
      </c>
      <c r="BE63" s="18">
        <f>SUM(E63:BD63)</f>
        <v>1396</v>
      </c>
      <c r="BF63" s="40"/>
      <c r="BG63" s="65">
        <f t="shared" si="3"/>
        <v>813</v>
      </c>
      <c r="BH63" s="65"/>
      <c r="BI63" s="65"/>
      <c r="BJ63" s="36"/>
      <c r="BK63" s="36"/>
    </row>
    <row r="64" spans="1:63" s="35" customFormat="1" ht="22.9" customHeight="1" x14ac:dyDescent="0.25">
      <c r="A64" s="118"/>
      <c r="B64" s="114" t="s">
        <v>90</v>
      </c>
      <c r="C64" s="115"/>
      <c r="D64" s="116"/>
      <c r="E64" s="18">
        <f t="shared" ref="E64:T64" si="20">E9+E15+E23+E29+E49</f>
        <v>0</v>
      </c>
      <c r="F64" s="18">
        <f t="shared" si="20"/>
        <v>1</v>
      </c>
      <c r="G64" s="18">
        <f t="shared" si="20"/>
        <v>0</v>
      </c>
      <c r="H64" s="18">
        <f t="shared" si="20"/>
        <v>0</v>
      </c>
      <c r="I64" s="18">
        <f t="shared" si="20"/>
        <v>3</v>
      </c>
      <c r="J64" s="18">
        <f t="shared" si="20"/>
        <v>2</v>
      </c>
      <c r="K64" s="18">
        <f t="shared" si="20"/>
        <v>3</v>
      </c>
      <c r="L64" s="18">
        <f t="shared" si="20"/>
        <v>0</v>
      </c>
      <c r="M64" s="18">
        <f t="shared" si="20"/>
        <v>0</v>
      </c>
      <c r="N64" s="18">
        <f t="shared" si="20"/>
        <v>1</v>
      </c>
      <c r="O64" s="18">
        <f t="shared" si="20"/>
        <v>2</v>
      </c>
      <c r="P64" s="18">
        <f t="shared" si="20"/>
        <v>7</v>
      </c>
      <c r="Q64" s="18">
        <f t="shared" si="20"/>
        <v>2</v>
      </c>
      <c r="R64" s="18">
        <f t="shared" si="20"/>
        <v>2</v>
      </c>
      <c r="S64" s="18">
        <f t="shared" si="20"/>
        <v>5</v>
      </c>
      <c r="T64" s="18">
        <f t="shared" si="20"/>
        <v>1</v>
      </c>
      <c r="U64" s="18">
        <f>U9+U15+U23+U29+U49</f>
        <v>0</v>
      </c>
      <c r="V64" s="18">
        <f t="shared" ref="V64:AU64" si="21">V9+V15+V23+V29+V49</f>
        <v>0</v>
      </c>
      <c r="W64" s="18">
        <f t="shared" si="21"/>
        <v>0</v>
      </c>
      <c r="X64" s="18">
        <f t="shared" si="21"/>
        <v>0</v>
      </c>
      <c r="Y64" s="18">
        <f t="shared" si="21"/>
        <v>0</v>
      </c>
      <c r="Z64" s="18">
        <f t="shared" si="21"/>
        <v>0</v>
      </c>
      <c r="AA64" s="18">
        <f t="shared" si="21"/>
        <v>0</v>
      </c>
      <c r="AB64" s="18">
        <f t="shared" si="21"/>
        <v>0</v>
      </c>
      <c r="AC64" s="18">
        <f t="shared" si="21"/>
        <v>0</v>
      </c>
      <c r="AD64" s="18">
        <f t="shared" si="21"/>
        <v>0</v>
      </c>
      <c r="AE64" s="18">
        <f t="shared" si="21"/>
        <v>0</v>
      </c>
      <c r="AF64" s="18">
        <f t="shared" si="21"/>
        <v>1</v>
      </c>
      <c r="AG64" s="18">
        <f t="shared" si="21"/>
        <v>1</v>
      </c>
      <c r="AH64" s="18">
        <f t="shared" si="21"/>
        <v>1</v>
      </c>
      <c r="AI64" s="18">
        <f t="shared" si="21"/>
        <v>1</v>
      </c>
      <c r="AJ64" s="18">
        <f t="shared" si="21"/>
        <v>0</v>
      </c>
      <c r="AK64" s="18">
        <f t="shared" si="21"/>
        <v>0</v>
      </c>
      <c r="AL64" s="18">
        <f t="shared" si="21"/>
        <v>0</v>
      </c>
      <c r="AM64" s="18">
        <f t="shared" si="21"/>
        <v>0</v>
      </c>
      <c r="AN64" s="18">
        <f t="shared" si="21"/>
        <v>0</v>
      </c>
      <c r="AO64" s="18">
        <f t="shared" si="21"/>
        <v>1</v>
      </c>
      <c r="AP64" s="18">
        <f t="shared" si="21"/>
        <v>10</v>
      </c>
      <c r="AQ64" s="18">
        <f t="shared" si="21"/>
        <v>0</v>
      </c>
      <c r="AR64" s="18">
        <f t="shared" si="21"/>
        <v>0</v>
      </c>
      <c r="AS64" s="18">
        <f t="shared" si="21"/>
        <v>0</v>
      </c>
      <c r="AT64" s="18">
        <f t="shared" si="21"/>
        <v>0</v>
      </c>
      <c r="AU64" s="18">
        <f t="shared" si="21"/>
        <v>0</v>
      </c>
      <c r="AV64" s="18">
        <f>AV9+AV15+AV23+AV29+AV49</f>
        <v>0</v>
      </c>
      <c r="AW64" s="18">
        <f t="shared" si="19"/>
        <v>0</v>
      </c>
      <c r="AX64" s="18">
        <f t="shared" si="19"/>
        <v>0</v>
      </c>
      <c r="AY64" s="18">
        <f t="shared" si="19"/>
        <v>0</v>
      </c>
      <c r="AZ64" s="18">
        <f t="shared" si="19"/>
        <v>0</v>
      </c>
      <c r="BA64" s="18">
        <f t="shared" si="19"/>
        <v>0</v>
      </c>
      <c r="BB64" s="18">
        <f t="shared" si="19"/>
        <v>0</v>
      </c>
      <c r="BC64" s="18">
        <f t="shared" si="19"/>
        <v>0</v>
      </c>
      <c r="BD64" s="18">
        <f t="shared" si="19"/>
        <v>0</v>
      </c>
      <c r="BE64" s="18">
        <f t="shared" ref="BE64:BE65" si="22">SUM(E64:BD64)</f>
        <v>44</v>
      </c>
      <c r="BF64" s="40"/>
      <c r="BG64" s="65">
        <f t="shared" si="3"/>
        <v>15</v>
      </c>
      <c r="BH64" s="65"/>
      <c r="BI64" s="65"/>
      <c r="BJ64" s="36"/>
      <c r="BK64" s="36"/>
    </row>
    <row r="65" spans="1:63" s="35" customFormat="1" ht="24.6" customHeight="1" x14ac:dyDescent="0.25">
      <c r="A65" s="119"/>
      <c r="B65" s="81" t="s">
        <v>91</v>
      </c>
      <c r="C65" s="81"/>
      <c r="D65" s="81"/>
      <c r="E65" s="18">
        <f>E63+E64</f>
        <v>36</v>
      </c>
      <c r="F65" s="18">
        <f t="shared" ref="F65:BD65" si="23">F63+F64</f>
        <v>36</v>
      </c>
      <c r="G65" s="18">
        <f t="shared" si="23"/>
        <v>36</v>
      </c>
      <c r="H65" s="18">
        <f t="shared" si="23"/>
        <v>36</v>
      </c>
      <c r="I65" s="18">
        <f t="shared" si="23"/>
        <v>36</v>
      </c>
      <c r="J65" s="18">
        <f t="shared" si="23"/>
        <v>36</v>
      </c>
      <c r="K65" s="18">
        <f t="shared" si="23"/>
        <v>36</v>
      </c>
      <c r="L65" s="18">
        <f t="shared" si="23"/>
        <v>36</v>
      </c>
      <c r="M65" s="18">
        <f t="shared" si="23"/>
        <v>36</v>
      </c>
      <c r="N65" s="18">
        <f t="shared" si="23"/>
        <v>36</v>
      </c>
      <c r="O65" s="18">
        <f t="shared" si="23"/>
        <v>36</v>
      </c>
      <c r="P65" s="18">
        <f t="shared" si="23"/>
        <v>36</v>
      </c>
      <c r="Q65" s="18">
        <f t="shared" si="23"/>
        <v>36</v>
      </c>
      <c r="R65" s="18">
        <f t="shared" si="23"/>
        <v>36</v>
      </c>
      <c r="S65" s="18">
        <f t="shared" si="23"/>
        <v>36</v>
      </c>
      <c r="T65" s="18">
        <f t="shared" si="23"/>
        <v>36</v>
      </c>
      <c r="U65" s="18">
        <f t="shared" si="23"/>
        <v>36</v>
      </c>
      <c r="V65" s="18">
        <f t="shared" si="23"/>
        <v>0</v>
      </c>
      <c r="W65" s="18">
        <f t="shared" si="23"/>
        <v>0</v>
      </c>
      <c r="X65" s="18">
        <f t="shared" si="23"/>
        <v>36</v>
      </c>
      <c r="Y65" s="18">
        <f t="shared" si="23"/>
        <v>36</v>
      </c>
      <c r="Z65" s="18">
        <f t="shared" si="23"/>
        <v>36</v>
      </c>
      <c r="AA65" s="18">
        <f t="shared" si="23"/>
        <v>36</v>
      </c>
      <c r="AB65" s="18">
        <f t="shared" si="23"/>
        <v>36</v>
      </c>
      <c r="AC65" s="18">
        <f t="shared" si="23"/>
        <v>36</v>
      </c>
      <c r="AD65" s="18">
        <f t="shared" si="23"/>
        <v>36</v>
      </c>
      <c r="AE65" s="18">
        <f t="shared" si="23"/>
        <v>36</v>
      </c>
      <c r="AF65" s="18">
        <f t="shared" si="23"/>
        <v>36</v>
      </c>
      <c r="AG65" s="18">
        <f t="shared" si="23"/>
        <v>36</v>
      </c>
      <c r="AH65" s="18">
        <f t="shared" si="23"/>
        <v>36</v>
      </c>
      <c r="AI65" s="18">
        <f t="shared" si="23"/>
        <v>36</v>
      </c>
      <c r="AJ65" s="18">
        <f t="shared" si="23"/>
        <v>36</v>
      </c>
      <c r="AK65" s="18">
        <f t="shared" si="23"/>
        <v>36</v>
      </c>
      <c r="AL65" s="18">
        <f t="shared" si="23"/>
        <v>36</v>
      </c>
      <c r="AM65" s="18">
        <f t="shared" si="23"/>
        <v>36</v>
      </c>
      <c r="AN65" s="18">
        <f t="shared" si="23"/>
        <v>36</v>
      </c>
      <c r="AO65" s="18">
        <f t="shared" si="23"/>
        <v>36</v>
      </c>
      <c r="AP65" s="18">
        <f t="shared" si="23"/>
        <v>36</v>
      </c>
      <c r="AQ65" s="18">
        <f t="shared" si="23"/>
        <v>36</v>
      </c>
      <c r="AR65" s="18">
        <f t="shared" si="23"/>
        <v>36</v>
      </c>
      <c r="AS65" s="18">
        <f t="shared" si="23"/>
        <v>36</v>
      </c>
      <c r="AT65" s="18">
        <f t="shared" si="23"/>
        <v>36</v>
      </c>
      <c r="AU65" s="18">
        <f t="shared" si="23"/>
        <v>0</v>
      </c>
      <c r="AV65" s="18">
        <f t="shared" si="23"/>
        <v>0</v>
      </c>
      <c r="AW65" s="18">
        <f t="shared" si="23"/>
        <v>0</v>
      </c>
      <c r="AX65" s="18">
        <f t="shared" si="23"/>
        <v>0</v>
      </c>
      <c r="AY65" s="18">
        <f t="shared" si="23"/>
        <v>0</v>
      </c>
      <c r="AZ65" s="18">
        <f t="shared" si="23"/>
        <v>0</v>
      </c>
      <c r="BA65" s="18">
        <f t="shared" si="23"/>
        <v>0</v>
      </c>
      <c r="BB65" s="18">
        <f t="shared" si="23"/>
        <v>0</v>
      </c>
      <c r="BC65" s="18">
        <f t="shared" si="23"/>
        <v>0</v>
      </c>
      <c r="BD65" s="18">
        <f t="shared" si="23"/>
        <v>0</v>
      </c>
      <c r="BE65" s="18">
        <f t="shared" si="22"/>
        <v>1440</v>
      </c>
      <c r="BF65" s="40"/>
      <c r="BG65" s="65">
        <f t="shared" si="3"/>
        <v>828</v>
      </c>
      <c r="BH65" s="65"/>
      <c r="BI65" s="65"/>
      <c r="BJ65" s="36"/>
      <c r="BK65" s="36"/>
    </row>
  </sheetData>
  <mergeCells count="82">
    <mergeCell ref="A2:A7"/>
    <mergeCell ref="B2:B7"/>
    <mergeCell ref="C2:C7"/>
    <mergeCell ref="D2:D7"/>
    <mergeCell ref="E2:H2"/>
    <mergeCell ref="B8:B9"/>
    <mergeCell ref="C8:C9"/>
    <mergeCell ref="B10:B11"/>
    <mergeCell ref="C10:C11"/>
    <mergeCell ref="B12:B13"/>
    <mergeCell ref="C14:C15"/>
    <mergeCell ref="W2:Y2"/>
    <mergeCell ref="I2:I3"/>
    <mergeCell ref="J2:L2"/>
    <mergeCell ref="M2:M3"/>
    <mergeCell ref="N2:Q2"/>
    <mergeCell ref="R2:U2"/>
    <mergeCell ref="V2:V3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AI2:AI3"/>
    <mergeCell ref="AJ2:AL2"/>
    <mergeCell ref="A8:A65"/>
    <mergeCell ref="B52:B53"/>
    <mergeCell ref="C52:C53"/>
    <mergeCell ref="B56:B57"/>
    <mergeCell ref="C56:C57"/>
    <mergeCell ref="B58:B59"/>
    <mergeCell ref="C20:C21"/>
    <mergeCell ref="B22:B23"/>
    <mergeCell ref="C22:C23"/>
    <mergeCell ref="B24:B25"/>
    <mergeCell ref="C24:C25"/>
    <mergeCell ref="B20:B21"/>
    <mergeCell ref="B26:B27"/>
    <mergeCell ref="C26:C27"/>
    <mergeCell ref="B28:B29"/>
    <mergeCell ref="C28:C29"/>
    <mergeCell ref="B65:D65"/>
    <mergeCell ref="B16:B17"/>
    <mergeCell ref="C16:C17"/>
    <mergeCell ref="B18:B19"/>
    <mergeCell ref="C18:C19"/>
    <mergeCell ref="B30:B31"/>
    <mergeCell ref="C30:C31"/>
    <mergeCell ref="B32:B33"/>
    <mergeCell ref="C32:C33"/>
    <mergeCell ref="B34:B35"/>
    <mergeCell ref="C34:C35"/>
    <mergeCell ref="B36:B37"/>
    <mergeCell ref="B38:B39"/>
    <mergeCell ref="C38:C39"/>
    <mergeCell ref="B40:B41"/>
    <mergeCell ref="C40:C41"/>
    <mergeCell ref="C36:C37"/>
    <mergeCell ref="C12:C13"/>
    <mergeCell ref="C58:C59"/>
    <mergeCell ref="B63:D63"/>
    <mergeCell ref="B64:D64"/>
    <mergeCell ref="B42:B43"/>
    <mergeCell ref="C42:C43"/>
    <mergeCell ref="B48:B49"/>
    <mergeCell ref="C48:C49"/>
    <mergeCell ref="B50:B51"/>
    <mergeCell ref="C50:C51"/>
    <mergeCell ref="B44:B45"/>
    <mergeCell ref="C44:C45"/>
    <mergeCell ref="B46:B47"/>
    <mergeCell ref="C46:C47"/>
    <mergeCell ref="B14:B15"/>
  </mergeCells>
  <pageMargins left="0.7" right="0.7" top="0.75" bottom="0.75" header="0.3" footer="0.3"/>
  <pageSetup paperSize="9" scale="4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55"/>
  <sheetViews>
    <sheetView zoomScale="60" zoomScaleNormal="60" workbookViewId="0">
      <pane xSplit="4" ySplit="7" topLeftCell="E38" activePane="bottomRight" state="frozen"/>
      <selection pane="topRight" activeCell="E1" sqref="E1"/>
      <selection pane="bottomLeft" activeCell="A8" sqref="A8"/>
      <selection pane="bottomRight"/>
    </sheetView>
  </sheetViews>
  <sheetFormatPr defaultColWidth="8.85546875" defaultRowHeight="15" x14ac:dyDescent="0.25"/>
  <cols>
    <col min="1" max="1" width="4" style="62" customWidth="1"/>
    <col min="2" max="2" width="8.28515625" style="62" customWidth="1"/>
    <col min="3" max="3" width="28.85546875" style="62" customWidth="1"/>
    <col min="4" max="4" width="6.140625" style="62" customWidth="1"/>
    <col min="5" max="56" width="2.7109375" style="62" customWidth="1"/>
    <col min="57" max="57" width="6.85546875" style="35" customWidth="1"/>
    <col min="58" max="58" width="4" style="36" customWidth="1"/>
    <col min="59" max="59" width="5.5703125" style="65" customWidth="1"/>
    <col min="60" max="61" width="6.28515625" style="65" customWidth="1"/>
    <col min="62" max="64" width="8.85546875" style="65"/>
    <col min="65" max="16384" width="8.85546875" style="62"/>
  </cols>
  <sheetData>
    <row r="2" spans="1:64" ht="74.25" customHeight="1" x14ac:dyDescent="0.25">
      <c r="A2" s="108" t="s">
        <v>10</v>
      </c>
      <c r="B2" s="108" t="s">
        <v>11</v>
      </c>
      <c r="C2" s="108" t="s">
        <v>12</v>
      </c>
      <c r="D2" s="108" t="s">
        <v>13</v>
      </c>
      <c r="E2" s="111" t="s">
        <v>14</v>
      </c>
      <c r="F2" s="112"/>
      <c r="G2" s="112"/>
      <c r="H2" s="113"/>
      <c r="I2" s="97" t="s">
        <v>15</v>
      </c>
      <c r="J2" s="88" t="s">
        <v>16</v>
      </c>
      <c r="K2" s="89"/>
      <c r="L2" s="90"/>
      <c r="M2" s="97" t="s">
        <v>17</v>
      </c>
      <c r="N2" s="88" t="s">
        <v>18</v>
      </c>
      <c r="O2" s="89"/>
      <c r="P2" s="89"/>
      <c r="Q2" s="90"/>
      <c r="R2" s="111" t="s">
        <v>19</v>
      </c>
      <c r="S2" s="112"/>
      <c r="T2" s="112"/>
      <c r="U2" s="113"/>
      <c r="V2" s="97" t="s">
        <v>20</v>
      </c>
      <c r="W2" s="88" t="s">
        <v>21</v>
      </c>
      <c r="X2" s="89"/>
      <c r="Y2" s="90"/>
      <c r="Z2" s="99" t="s">
        <v>22</v>
      </c>
      <c r="AA2" s="88" t="s">
        <v>23</v>
      </c>
      <c r="AB2" s="89"/>
      <c r="AC2" s="89"/>
      <c r="AD2" s="90"/>
      <c r="AE2" s="88" t="s">
        <v>25</v>
      </c>
      <c r="AF2" s="89"/>
      <c r="AG2" s="89"/>
      <c r="AH2" s="90"/>
      <c r="AI2" s="97" t="s">
        <v>121</v>
      </c>
      <c r="AJ2" s="88" t="s">
        <v>27</v>
      </c>
      <c r="AK2" s="89"/>
      <c r="AL2" s="90"/>
      <c r="AM2" s="97" t="s">
        <v>122</v>
      </c>
      <c r="AN2" s="88" t="s">
        <v>29</v>
      </c>
      <c r="AO2" s="89"/>
      <c r="AP2" s="89"/>
      <c r="AQ2" s="90"/>
      <c r="AR2" s="97" t="s">
        <v>123</v>
      </c>
      <c r="AS2" s="88" t="s">
        <v>30</v>
      </c>
      <c r="AT2" s="89"/>
      <c r="AU2" s="90"/>
      <c r="AV2" s="97" t="s">
        <v>124</v>
      </c>
      <c r="AW2" s="88" t="s">
        <v>32</v>
      </c>
      <c r="AX2" s="89"/>
      <c r="AY2" s="90"/>
      <c r="AZ2" s="97" t="s">
        <v>125</v>
      </c>
      <c r="BA2" s="88" t="s">
        <v>34</v>
      </c>
      <c r="BB2" s="89"/>
      <c r="BC2" s="89"/>
      <c r="BD2" s="90"/>
      <c r="BE2" s="91" t="s">
        <v>35</v>
      </c>
      <c r="BF2" s="37"/>
    </row>
    <row r="3" spans="1:64" ht="30" customHeight="1" x14ac:dyDescent="0.25">
      <c r="A3" s="109"/>
      <c r="B3" s="109"/>
      <c r="C3" s="109"/>
      <c r="D3" s="109"/>
      <c r="E3" s="10" t="s">
        <v>36</v>
      </c>
      <c r="F3" s="10" t="s">
        <v>37</v>
      </c>
      <c r="G3" s="10" t="s">
        <v>38</v>
      </c>
      <c r="H3" s="10" t="s">
        <v>39</v>
      </c>
      <c r="I3" s="98"/>
      <c r="J3" s="11" t="s">
        <v>40</v>
      </c>
      <c r="K3" s="11" t="s">
        <v>41</v>
      </c>
      <c r="L3" s="10" t="s">
        <v>42</v>
      </c>
      <c r="M3" s="98"/>
      <c r="N3" s="11" t="s">
        <v>43</v>
      </c>
      <c r="O3" s="10" t="s">
        <v>44</v>
      </c>
      <c r="P3" s="10" t="s">
        <v>45</v>
      </c>
      <c r="Q3" s="10" t="s">
        <v>46</v>
      </c>
      <c r="R3" s="10" t="s">
        <v>36</v>
      </c>
      <c r="S3" s="10" t="s">
        <v>37</v>
      </c>
      <c r="T3" s="10" t="s">
        <v>38</v>
      </c>
      <c r="U3" s="10" t="s">
        <v>39</v>
      </c>
      <c r="V3" s="98"/>
      <c r="W3" s="10" t="s">
        <v>47</v>
      </c>
      <c r="X3" s="10" t="s">
        <v>48</v>
      </c>
      <c r="Y3" s="10" t="s">
        <v>49</v>
      </c>
      <c r="Z3" s="100"/>
      <c r="AA3" s="10" t="s">
        <v>50</v>
      </c>
      <c r="AB3" s="10" t="s">
        <v>51</v>
      </c>
      <c r="AC3" s="10" t="s">
        <v>52</v>
      </c>
      <c r="AD3" s="10" t="s">
        <v>53</v>
      </c>
      <c r="AE3" s="12" t="s">
        <v>36</v>
      </c>
      <c r="AF3" s="12" t="s">
        <v>37</v>
      </c>
      <c r="AG3" s="10" t="s">
        <v>38</v>
      </c>
      <c r="AH3" s="10" t="s">
        <v>39</v>
      </c>
      <c r="AI3" s="98"/>
      <c r="AJ3" s="10" t="s">
        <v>47</v>
      </c>
      <c r="AK3" s="11" t="s">
        <v>48</v>
      </c>
      <c r="AL3" s="11" t="s">
        <v>49</v>
      </c>
      <c r="AM3" s="98"/>
      <c r="AN3" s="10" t="s">
        <v>43</v>
      </c>
      <c r="AO3" s="11" t="s">
        <v>44</v>
      </c>
      <c r="AP3" s="11" t="s">
        <v>45</v>
      </c>
      <c r="AQ3" s="12" t="s">
        <v>46</v>
      </c>
      <c r="AR3" s="98"/>
      <c r="AS3" s="11" t="s">
        <v>126</v>
      </c>
      <c r="AT3" s="10" t="s">
        <v>127</v>
      </c>
      <c r="AU3" s="10" t="s">
        <v>128</v>
      </c>
      <c r="AV3" s="98"/>
      <c r="AW3" s="10" t="s">
        <v>47</v>
      </c>
      <c r="AX3" s="10" t="s">
        <v>48</v>
      </c>
      <c r="AY3" s="10" t="s">
        <v>49</v>
      </c>
      <c r="AZ3" s="98"/>
      <c r="BA3" s="10" t="s">
        <v>50</v>
      </c>
      <c r="BB3" s="10" t="s">
        <v>51</v>
      </c>
      <c r="BC3" s="10" t="s">
        <v>52</v>
      </c>
      <c r="BD3" s="10" t="s">
        <v>129</v>
      </c>
      <c r="BE3" s="92"/>
      <c r="BF3" s="37"/>
    </row>
    <row r="4" spans="1:64" x14ac:dyDescent="0.25">
      <c r="A4" s="109"/>
      <c r="B4" s="109"/>
      <c r="C4" s="109"/>
      <c r="D4" s="109"/>
      <c r="E4" s="120" t="s">
        <v>92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92"/>
      <c r="BF4" s="37"/>
    </row>
    <row r="5" spans="1:64" x14ac:dyDescent="0.25">
      <c r="A5" s="109"/>
      <c r="B5" s="109"/>
      <c r="C5" s="109"/>
      <c r="D5" s="109"/>
      <c r="E5" s="46">
        <v>35</v>
      </c>
      <c r="F5" s="46">
        <v>36</v>
      </c>
      <c r="G5" s="46">
        <v>37</v>
      </c>
      <c r="H5" s="46">
        <v>38</v>
      </c>
      <c r="I5" s="46">
        <v>39</v>
      </c>
      <c r="J5" s="46">
        <v>40</v>
      </c>
      <c r="K5" s="46">
        <v>41</v>
      </c>
      <c r="L5" s="46">
        <v>42</v>
      </c>
      <c r="M5" s="46">
        <v>43</v>
      </c>
      <c r="N5" s="46">
        <v>44</v>
      </c>
      <c r="O5" s="46">
        <v>45</v>
      </c>
      <c r="P5" s="46">
        <v>46</v>
      </c>
      <c r="Q5" s="46">
        <v>47</v>
      </c>
      <c r="R5" s="46">
        <v>48</v>
      </c>
      <c r="S5" s="46">
        <v>49</v>
      </c>
      <c r="T5" s="46">
        <v>50</v>
      </c>
      <c r="U5" s="46">
        <v>51</v>
      </c>
      <c r="V5" s="46">
        <v>52</v>
      </c>
      <c r="W5" s="46">
        <v>1</v>
      </c>
      <c r="X5" s="46">
        <v>2</v>
      </c>
      <c r="Y5" s="46">
        <v>3</v>
      </c>
      <c r="Z5" s="46">
        <v>4</v>
      </c>
      <c r="AA5" s="46">
        <v>5</v>
      </c>
      <c r="AB5" s="46">
        <v>6</v>
      </c>
      <c r="AC5" s="46">
        <v>7</v>
      </c>
      <c r="AD5" s="46">
        <v>8</v>
      </c>
      <c r="AE5" s="46">
        <v>9</v>
      </c>
      <c r="AF5" s="46">
        <v>10</v>
      </c>
      <c r="AG5" s="46">
        <v>11</v>
      </c>
      <c r="AH5" s="46">
        <v>12</v>
      </c>
      <c r="AI5" s="46">
        <v>13</v>
      </c>
      <c r="AJ5" s="46">
        <v>14</v>
      </c>
      <c r="AK5" s="46">
        <v>15</v>
      </c>
      <c r="AL5" s="46">
        <v>16</v>
      </c>
      <c r="AM5" s="46">
        <v>17</v>
      </c>
      <c r="AN5" s="46">
        <v>18</v>
      </c>
      <c r="AO5" s="46">
        <v>19</v>
      </c>
      <c r="AP5" s="46">
        <v>20</v>
      </c>
      <c r="AQ5" s="46">
        <v>21</v>
      </c>
      <c r="AR5" s="46">
        <v>22</v>
      </c>
      <c r="AS5" s="46">
        <v>23</v>
      </c>
      <c r="AT5" s="46">
        <v>24</v>
      </c>
      <c r="AU5" s="46">
        <v>25</v>
      </c>
      <c r="AV5" s="46">
        <v>26</v>
      </c>
      <c r="AW5" s="46">
        <v>27</v>
      </c>
      <c r="AX5" s="46">
        <v>28</v>
      </c>
      <c r="AY5" s="46">
        <v>29</v>
      </c>
      <c r="AZ5" s="46">
        <v>30</v>
      </c>
      <c r="BA5" s="46">
        <v>31</v>
      </c>
      <c r="BB5" s="46">
        <v>32</v>
      </c>
      <c r="BC5" s="46">
        <v>33</v>
      </c>
      <c r="BD5" s="46">
        <v>34</v>
      </c>
      <c r="BE5" s="92"/>
      <c r="BF5" s="37"/>
    </row>
    <row r="6" spans="1:64" x14ac:dyDescent="0.25">
      <c r="A6" s="109"/>
      <c r="B6" s="109"/>
      <c r="C6" s="109"/>
      <c r="D6" s="109"/>
      <c r="E6" s="122" t="s">
        <v>93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92"/>
      <c r="BF6" s="37"/>
    </row>
    <row r="7" spans="1:64" ht="18.75" customHeight="1" x14ac:dyDescent="0.25">
      <c r="A7" s="110"/>
      <c r="B7" s="110"/>
      <c r="C7" s="110"/>
      <c r="D7" s="110"/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1">
        <v>13</v>
      </c>
      <c r="R7" s="41">
        <v>14</v>
      </c>
      <c r="S7" s="41">
        <v>15</v>
      </c>
      <c r="T7" s="41">
        <v>16</v>
      </c>
      <c r="U7" s="41">
        <v>17</v>
      </c>
      <c r="V7" s="41">
        <v>18</v>
      </c>
      <c r="W7" s="41">
        <v>19</v>
      </c>
      <c r="X7" s="41">
        <v>20</v>
      </c>
      <c r="Y7" s="41">
        <v>21</v>
      </c>
      <c r="Z7" s="41">
        <v>22</v>
      </c>
      <c r="AA7" s="41">
        <v>23</v>
      </c>
      <c r="AB7" s="41">
        <v>24</v>
      </c>
      <c r="AC7" s="41">
        <v>25</v>
      </c>
      <c r="AD7" s="41">
        <v>26</v>
      </c>
      <c r="AE7" s="41">
        <v>27</v>
      </c>
      <c r="AF7" s="41">
        <v>28</v>
      </c>
      <c r="AG7" s="41">
        <v>29</v>
      </c>
      <c r="AH7" s="41">
        <v>30</v>
      </c>
      <c r="AI7" s="41">
        <v>31</v>
      </c>
      <c r="AJ7" s="41">
        <v>32</v>
      </c>
      <c r="AK7" s="41">
        <v>33</v>
      </c>
      <c r="AL7" s="41">
        <v>34</v>
      </c>
      <c r="AM7" s="41">
        <v>35</v>
      </c>
      <c r="AN7" s="41">
        <v>36</v>
      </c>
      <c r="AO7" s="41">
        <v>37</v>
      </c>
      <c r="AP7" s="41">
        <v>38</v>
      </c>
      <c r="AQ7" s="41">
        <v>39</v>
      </c>
      <c r="AR7" s="41">
        <v>40</v>
      </c>
      <c r="AS7" s="41">
        <v>41</v>
      </c>
      <c r="AT7" s="41">
        <v>42</v>
      </c>
      <c r="AU7" s="41">
        <v>43</v>
      </c>
      <c r="AV7" s="41">
        <v>44</v>
      </c>
      <c r="AW7" s="41">
        <v>45</v>
      </c>
      <c r="AX7" s="41">
        <v>46</v>
      </c>
      <c r="AY7" s="41">
        <v>47</v>
      </c>
      <c r="AZ7" s="46">
        <v>48</v>
      </c>
      <c r="BA7" s="46">
        <v>49</v>
      </c>
      <c r="BB7" s="46">
        <v>50</v>
      </c>
      <c r="BC7" s="46">
        <v>51</v>
      </c>
      <c r="BD7" s="46">
        <v>52</v>
      </c>
      <c r="BE7" s="93"/>
      <c r="BF7" s="37"/>
    </row>
    <row r="8" spans="1:64" s="35" customFormat="1" ht="16.5" customHeight="1" x14ac:dyDescent="0.2">
      <c r="A8" s="118" t="s">
        <v>130</v>
      </c>
      <c r="B8" s="102" t="s">
        <v>96</v>
      </c>
      <c r="C8" s="102" t="s">
        <v>192</v>
      </c>
      <c r="D8" s="31" t="s">
        <v>63</v>
      </c>
      <c r="E8" s="19">
        <f>E10+E12+E14+E16</f>
        <v>8</v>
      </c>
      <c r="F8" s="19">
        <f t="shared" ref="F8:AU8" si="0">F10+F12+F14+F16</f>
        <v>7</v>
      </c>
      <c r="G8" s="19">
        <f t="shared" si="0"/>
        <v>7</v>
      </c>
      <c r="H8" s="19">
        <f t="shared" si="0"/>
        <v>8</v>
      </c>
      <c r="I8" s="19">
        <f t="shared" si="0"/>
        <v>8</v>
      </c>
      <c r="J8" s="19">
        <f t="shared" si="0"/>
        <v>8</v>
      </c>
      <c r="K8" s="19">
        <f t="shared" si="0"/>
        <v>8</v>
      </c>
      <c r="L8" s="19">
        <f t="shared" si="0"/>
        <v>8</v>
      </c>
      <c r="M8" s="19">
        <f t="shared" si="0"/>
        <v>8</v>
      </c>
      <c r="N8" s="19">
        <f t="shared" si="0"/>
        <v>6</v>
      </c>
      <c r="O8" s="19">
        <f t="shared" si="0"/>
        <v>8</v>
      </c>
      <c r="P8" s="19">
        <f t="shared" si="0"/>
        <v>8</v>
      </c>
      <c r="Q8" s="19">
        <f t="shared" si="0"/>
        <v>6</v>
      </c>
      <c r="R8" s="19">
        <f t="shared" si="0"/>
        <v>8</v>
      </c>
      <c r="S8" s="19">
        <f t="shared" si="0"/>
        <v>8</v>
      </c>
      <c r="T8" s="19">
        <f t="shared" si="0"/>
        <v>8</v>
      </c>
      <c r="U8" s="19">
        <f t="shared" si="0"/>
        <v>8</v>
      </c>
      <c r="V8" s="19"/>
      <c r="W8" s="19"/>
      <c r="X8" s="19">
        <f t="shared" si="0"/>
        <v>4</v>
      </c>
      <c r="Y8" s="19">
        <f t="shared" si="0"/>
        <v>4</v>
      </c>
      <c r="Z8" s="19">
        <f t="shared" si="0"/>
        <v>4</v>
      </c>
      <c r="AA8" s="19">
        <f t="shared" si="0"/>
        <v>4</v>
      </c>
      <c r="AB8" s="19">
        <f t="shared" si="0"/>
        <v>4</v>
      </c>
      <c r="AC8" s="19">
        <f t="shared" si="0"/>
        <v>4</v>
      </c>
      <c r="AD8" s="19">
        <f t="shared" si="0"/>
        <v>4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0</v>
      </c>
      <c r="AJ8" s="19">
        <f t="shared" si="0"/>
        <v>0</v>
      </c>
      <c r="AK8" s="19">
        <f t="shared" si="0"/>
        <v>0</v>
      </c>
      <c r="AL8" s="19">
        <f t="shared" si="0"/>
        <v>0</v>
      </c>
      <c r="AM8" s="19">
        <f t="shared" si="0"/>
        <v>0</v>
      </c>
      <c r="AN8" s="19">
        <f t="shared" si="0"/>
        <v>0</v>
      </c>
      <c r="AO8" s="19">
        <f t="shared" si="0"/>
        <v>0</v>
      </c>
      <c r="AP8" s="19">
        <f t="shared" si="0"/>
        <v>0</v>
      </c>
      <c r="AQ8" s="19">
        <f t="shared" si="0"/>
        <v>0</v>
      </c>
      <c r="AR8" s="19">
        <f t="shared" si="0"/>
        <v>0</v>
      </c>
      <c r="AS8" s="19">
        <f t="shared" si="0"/>
        <v>0</v>
      </c>
      <c r="AT8" s="19">
        <f t="shared" si="0"/>
        <v>0</v>
      </c>
      <c r="AU8" s="19">
        <f t="shared" si="0"/>
        <v>0</v>
      </c>
      <c r="AV8" s="19"/>
      <c r="AW8" s="19"/>
      <c r="AX8" s="19"/>
      <c r="AY8" s="19"/>
      <c r="AZ8" s="19"/>
      <c r="BA8" s="19"/>
      <c r="BB8" s="19"/>
      <c r="BC8" s="19"/>
      <c r="BD8" s="19"/>
      <c r="BE8" s="18">
        <f t="shared" ref="BE8:BE33" si="1">SUM(E8:BD8)</f>
        <v>158</v>
      </c>
      <c r="BF8" s="40"/>
      <c r="BG8" s="36"/>
      <c r="BH8" s="36"/>
      <c r="BI8" s="36"/>
      <c r="BJ8" s="36"/>
      <c r="BK8" s="36"/>
      <c r="BL8" s="36"/>
    </row>
    <row r="9" spans="1:64" s="35" customFormat="1" ht="12.75" x14ac:dyDescent="0.2">
      <c r="A9" s="118"/>
      <c r="B9" s="103"/>
      <c r="C9" s="103"/>
      <c r="D9" s="17" t="s">
        <v>64</v>
      </c>
      <c r="E9" s="18">
        <f>E11+E13+E15</f>
        <v>0</v>
      </c>
      <c r="F9" s="18">
        <f t="shared" ref="F9:AU9" si="2">F11+F13+F15</f>
        <v>1</v>
      </c>
      <c r="G9" s="18">
        <f t="shared" si="2"/>
        <v>1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2</v>
      </c>
      <c r="O9" s="18">
        <f t="shared" si="2"/>
        <v>0</v>
      </c>
      <c r="P9" s="18">
        <f t="shared" si="2"/>
        <v>0</v>
      </c>
      <c r="Q9" s="18">
        <f t="shared" si="2"/>
        <v>2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/>
      <c r="W9" s="18"/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9"/>
      <c r="AW9" s="19"/>
      <c r="AX9" s="19"/>
      <c r="AY9" s="19"/>
      <c r="AZ9" s="19"/>
      <c r="BA9" s="19"/>
      <c r="BB9" s="19"/>
      <c r="BC9" s="19"/>
      <c r="BD9" s="19"/>
      <c r="BE9" s="18">
        <f t="shared" si="1"/>
        <v>6</v>
      </c>
      <c r="BF9" s="40"/>
      <c r="BG9" s="36"/>
      <c r="BH9" s="36"/>
      <c r="BI9" s="36"/>
      <c r="BJ9" s="36"/>
      <c r="BK9" s="36"/>
      <c r="BL9" s="36"/>
    </row>
    <row r="10" spans="1:64" s="65" customFormat="1" x14ac:dyDescent="0.25">
      <c r="A10" s="118"/>
      <c r="B10" s="78" t="s">
        <v>97</v>
      </c>
      <c r="C10" s="79" t="s">
        <v>98</v>
      </c>
      <c r="D10" s="21" t="s">
        <v>63</v>
      </c>
      <c r="E10" s="54">
        <v>3</v>
      </c>
      <c r="F10" s="54">
        <v>2</v>
      </c>
      <c r="G10" s="54">
        <v>2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4">
        <v>1</v>
      </c>
      <c r="O10" s="54">
        <v>3</v>
      </c>
      <c r="P10" s="54">
        <v>3</v>
      </c>
      <c r="Q10" s="54">
        <v>1</v>
      </c>
      <c r="R10" s="54">
        <v>3</v>
      </c>
      <c r="S10" s="22">
        <v>3</v>
      </c>
      <c r="T10" s="22">
        <v>3</v>
      </c>
      <c r="U10" s="54">
        <v>3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22"/>
      <c r="AN10" s="22"/>
      <c r="AO10" s="22"/>
      <c r="AP10" s="22"/>
      <c r="AQ10" s="22"/>
      <c r="AR10" s="13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>
        <f t="shared" si="1"/>
        <v>45</v>
      </c>
      <c r="BF10" s="42"/>
      <c r="BG10" s="36"/>
      <c r="BH10" s="36"/>
      <c r="BI10" s="36"/>
    </row>
    <row r="11" spans="1:64" s="65" customFormat="1" x14ac:dyDescent="0.25">
      <c r="A11" s="118"/>
      <c r="B11" s="78"/>
      <c r="C11" s="80"/>
      <c r="D11" s="21" t="s">
        <v>64</v>
      </c>
      <c r="E11" s="54"/>
      <c r="F11" s="54">
        <v>1</v>
      </c>
      <c r="G11" s="54">
        <v>1</v>
      </c>
      <c r="H11" s="54"/>
      <c r="I11" s="54"/>
      <c r="J11" s="54"/>
      <c r="K11" s="54"/>
      <c r="L11" s="54"/>
      <c r="M11" s="54"/>
      <c r="N11" s="54">
        <v>2</v>
      </c>
      <c r="O11" s="54"/>
      <c r="P11" s="54"/>
      <c r="Q11" s="54">
        <v>2</v>
      </c>
      <c r="R11" s="54"/>
      <c r="S11" s="28"/>
      <c r="T11" s="28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22"/>
      <c r="AN11" s="22"/>
      <c r="AO11" s="22"/>
      <c r="AP11" s="22"/>
      <c r="AQ11" s="22"/>
      <c r="AR11" s="13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7">
        <f t="shared" si="1"/>
        <v>6</v>
      </c>
      <c r="BF11" s="43"/>
      <c r="BG11" s="36"/>
      <c r="BH11" s="36"/>
      <c r="BI11" s="36"/>
    </row>
    <row r="12" spans="1:64" s="65" customFormat="1" x14ac:dyDescent="0.25">
      <c r="A12" s="118"/>
      <c r="B12" s="78" t="s">
        <v>100</v>
      </c>
      <c r="C12" s="87" t="s">
        <v>235</v>
      </c>
      <c r="D12" s="21" t="s">
        <v>63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54">
        <v>1</v>
      </c>
      <c r="V12" s="54"/>
      <c r="W12" s="54"/>
      <c r="X12" s="54">
        <v>1</v>
      </c>
      <c r="Y12" s="54">
        <v>1</v>
      </c>
      <c r="Z12" s="54">
        <v>1</v>
      </c>
      <c r="AA12" s="54">
        <v>1</v>
      </c>
      <c r="AB12" s="54">
        <v>1</v>
      </c>
      <c r="AC12" s="54">
        <v>1</v>
      </c>
      <c r="AD12" s="54">
        <v>1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22"/>
      <c r="AR12" s="13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>
        <f t="shared" si="1"/>
        <v>24</v>
      </c>
      <c r="BF12" s="42"/>
      <c r="BG12" s="36"/>
      <c r="BH12" s="36"/>
      <c r="BI12" s="36"/>
    </row>
    <row r="13" spans="1:64" s="65" customFormat="1" x14ac:dyDescent="0.25">
      <c r="A13" s="118"/>
      <c r="B13" s="78"/>
      <c r="C13" s="87"/>
      <c r="D13" s="21" t="s">
        <v>64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4"/>
      <c r="V13" s="54"/>
      <c r="W13" s="5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2"/>
      <c r="AK13" s="22"/>
      <c r="AL13" s="22"/>
      <c r="AM13" s="22"/>
      <c r="AN13" s="22"/>
      <c r="AO13" s="22"/>
      <c r="AP13" s="54"/>
      <c r="AQ13" s="54"/>
      <c r="AR13" s="13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7">
        <f t="shared" si="1"/>
        <v>0</v>
      </c>
      <c r="BF13" s="43"/>
      <c r="BG13" s="36"/>
      <c r="BH13" s="36"/>
      <c r="BI13" s="36"/>
    </row>
    <row r="14" spans="1:64" s="65" customFormat="1" x14ac:dyDescent="0.25">
      <c r="A14" s="118"/>
      <c r="B14" s="78" t="s">
        <v>101</v>
      </c>
      <c r="C14" s="87" t="s">
        <v>236</v>
      </c>
      <c r="D14" s="21" t="s">
        <v>63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22">
        <v>2</v>
      </c>
      <c r="R14" s="22">
        <v>2</v>
      </c>
      <c r="S14" s="22">
        <v>2</v>
      </c>
      <c r="T14" s="22">
        <v>2</v>
      </c>
      <c r="U14" s="54">
        <v>2</v>
      </c>
      <c r="V14" s="54"/>
      <c r="W14" s="54"/>
      <c r="X14" s="54">
        <v>3</v>
      </c>
      <c r="Y14" s="54">
        <v>3</v>
      </c>
      <c r="Z14" s="54">
        <v>3</v>
      </c>
      <c r="AA14" s="54">
        <v>3</v>
      </c>
      <c r="AB14" s="54">
        <v>3</v>
      </c>
      <c r="AC14" s="54">
        <v>3</v>
      </c>
      <c r="AD14" s="54">
        <v>3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13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>
        <f t="shared" si="1"/>
        <v>55</v>
      </c>
      <c r="BF14" s="42"/>
      <c r="BG14" s="36"/>
      <c r="BH14" s="36"/>
      <c r="BI14" s="36"/>
    </row>
    <row r="15" spans="1:64" s="65" customFormat="1" x14ac:dyDescent="0.25">
      <c r="A15" s="118"/>
      <c r="B15" s="78"/>
      <c r="C15" s="87"/>
      <c r="D15" s="21" t="s">
        <v>64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22"/>
      <c r="AQ15" s="22"/>
      <c r="AR15" s="13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7">
        <f t="shared" si="1"/>
        <v>0</v>
      </c>
      <c r="BF15" s="43"/>
      <c r="BG15" s="36"/>
      <c r="BH15" s="36"/>
      <c r="BI15" s="36"/>
    </row>
    <row r="16" spans="1:64" s="65" customFormat="1" x14ac:dyDescent="0.25">
      <c r="A16" s="118"/>
      <c r="B16" s="78" t="s">
        <v>102</v>
      </c>
      <c r="C16" s="87" t="s">
        <v>208</v>
      </c>
      <c r="D16" s="21" t="s">
        <v>63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22">
        <v>2</v>
      </c>
      <c r="R16" s="22">
        <v>2</v>
      </c>
      <c r="S16" s="22">
        <v>2</v>
      </c>
      <c r="T16" s="22">
        <v>2</v>
      </c>
      <c r="U16" s="54">
        <v>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22"/>
      <c r="AQ16" s="22"/>
      <c r="AR16" s="13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>
        <f t="shared" si="1"/>
        <v>34</v>
      </c>
      <c r="BF16" s="42"/>
      <c r="BG16" s="36"/>
      <c r="BH16" s="36"/>
      <c r="BI16" s="36"/>
    </row>
    <row r="17" spans="1:64" s="65" customFormat="1" x14ac:dyDescent="0.25">
      <c r="A17" s="118"/>
      <c r="B17" s="78"/>
      <c r="C17" s="87"/>
      <c r="D17" s="21" t="s">
        <v>64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22"/>
      <c r="AQ17" s="22"/>
      <c r="AR17" s="13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7">
        <f t="shared" si="1"/>
        <v>0</v>
      </c>
      <c r="BF17" s="43"/>
      <c r="BG17" s="36"/>
      <c r="BH17" s="36"/>
      <c r="BI17" s="36"/>
    </row>
    <row r="18" spans="1:64" s="35" customFormat="1" ht="12.75" x14ac:dyDescent="0.2">
      <c r="A18" s="118"/>
      <c r="B18" s="81" t="s">
        <v>107</v>
      </c>
      <c r="C18" s="81" t="s">
        <v>189</v>
      </c>
      <c r="D18" s="31" t="s">
        <v>63</v>
      </c>
      <c r="E18" s="19">
        <f>E20+E22</f>
        <v>2</v>
      </c>
      <c r="F18" s="19">
        <f t="shared" ref="F18:AU19" si="3">F20+F22</f>
        <v>2</v>
      </c>
      <c r="G18" s="19">
        <f t="shared" si="3"/>
        <v>2</v>
      </c>
      <c r="H18" s="19">
        <f t="shared" si="3"/>
        <v>2</v>
      </c>
      <c r="I18" s="19">
        <f t="shared" si="3"/>
        <v>2</v>
      </c>
      <c r="J18" s="19">
        <f t="shared" si="3"/>
        <v>2</v>
      </c>
      <c r="K18" s="19">
        <f t="shared" si="3"/>
        <v>2</v>
      </c>
      <c r="L18" s="19">
        <f t="shared" si="3"/>
        <v>2</v>
      </c>
      <c r="M18" s="19">
        <f t="shared" si="3"/>
        <v>2</v>
      </c>
      <c r="N18" s="19">
        <f t="shared" si="3"/>
        <v>2</v>
      </c>
      <c r="O18" s="19">
        <f t="shared" si="3"/>
        <v>2</v>
      </c>
      <c r="P18" s="19">
        <f t="shared" si="3"/>
        <v>2</v>
      </c>
      <c r="Q18" s="19">
        <f t="shared" si="3"/>
        <v>2</v>
      </c>
      <c r="R18" s="19">
        <f t="shared" si="3"/>
        <v>2</v>
      </c>
      <c r="S18" s="19">
        <f t="shared" si="3"/>
        <v>2</v>
      </c>
      <c r="T18" s="19">
        <f t="shared" si="3"/>
        <v>2</v>
      </c>
      <c r="U18" s="19">
        <f t="shared" si="3"/>
        <v>2</v>
      </c>
      <c r="V18" s="19"/>
      <c r="W18" s="19"/>
      <c r="X18" s="19">
        <f t="shared" si="3"/>
        <v>14</v>
      </c>
      <c r="Y18" s="19">
        <f t="shared" si="3"/>
        <v>14</v>
      </c>
      <c r="Z18" s="19">
        <f t="shared" si="3"/>
        <v>14</v>
      </c>
      <c r="AA18" s="19">
        <f t="shared" si="3"/>
        <v>14</v>
      </c>
      <c r="AB18" s="19">
        <f t="shared" si="3"/>
        <v>14</v>
      </c>
      <c r="AC18" s="19">
        <f t="shared" si="3"/>
        <v>14</v>
      </c>
      <c r="AD18" s="19">
        <f t="shared" si="3"/>
        <v>12</v>
      </c>
      <c r="AE18" s="19">
        <f t="shared" si="3"/>
        <v>0</v>
      </c>
      <c r="AF18" s="19">
        <f t="shared" si="3"/>
        <v>0</v>
      </c>
      <c r="AG18" s="19">
        <f t="shared" si="3"/>
        <v>0</v>
      </c>
      <c r="AH18" s="19">
        <f t="shared" si="3"/>
        <v>0</v>
      </c>
      <c r="AI18" s="19">
        <f t="shared" si="3"/>
        <v>0</v>
      </c>
      <c r="AJ18" s="19">
        <f t="shared" si="3"/>
        <v>0</v>
      </c>
      <c r="AK18" s="19">
        <f t="shared" si="3"/>
        <v>0</v>
      </c>
      <c r="AL18" s="19">
        <f t="shared" si="3"/>
        <v>0</v>
      </c>
      <c r="AM18" s="19">
        <f t="shared" si="3"/>
        <v>0</v>
      </c>
      <c r="AN18" s="19">
        <f t="shared" si="3"/>
        <v>0</v>
      </c>
      <c r="AO18" s="19">
        <f t="shared" si="3"/>
        <v>0</v>
      </c>
      <c r="AP18" s="19">
        <f t="shared" si="3"/>
        <v>0</v>
      </c>
      <c r="AQ18" s="19">
        <f t="shared" si="3"/>
        <v>0</v>
      </c>
      <c r="AR18" s="19">
        <f t="shared" si="3"/>
        <v>0</v>
      </c>
      <c r="AS18" s="19">
        <f t="shared" si="3"/>
        <v>0</v>
      </c>
      <c r="AT18" s="19">
        <f t="shared" si="3"/>
        <v>0</v>
      </c>
      <c r="AU18" s="19">
        <f t="shared" si="3"/>
        <v>0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8">
        <f t="shared" si="1"/>
        <v>130</v>
      </c>
      <c r="BF18" s="40"/>
      <c r="BG18" s="36"/>
      <c r="BH18" s="36"/>
      <c r="BI18" s="36"/>
      <c r="BJ18" s="36"/>
      <c r="BK18" s="36"/>
      <c r="BL18" s="36"/>
    </row>
    <row r="19" spans="1:64" s="35" customFormat="1" ht="12.75" x14ac:dyDescent="0.2">
      <c r="A19" s="118"/>
      <c r="B19" s="81"/>
      <c r="C19" s="81"/>
      <c r="D19" s="31" t="s">
        <v>64</v>
      </c>
      <c r="E19" s="18">
        <f>E21+E23</f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/>
      <c r="W19" s="18"/>
      <c r="X19" s="18">
        <f t="shared" si="3"/>
        <v>0</v>
      </c>
      <c r="Y19" s="18">
        <f t="shared" si="3"/>
        <v>0</v>
      </c>
      <c r="Z19" s="18">
        <f t="shared" si="3"/>
        <v>0</v>
      </c>
      <c r="AA19" s="18">
        <f t="shared" si="3"/>
        <v>0</v>
      </c>
      <c r="AB19" s="18">
        <f t="shared" si="3"/>
        <v>0</v>
      </c>
      <c r="AC19" s="18">
        <f t="shared" si="3"/>
        <v>0</v>
      </c>
      <c r="AD19" s="18">
        <f t="shared" si="3"/>
        <v>4</v>
      </c>
      <c r="AE19" s="18">
        <f t="shared" si="3"/>
        <v>0</v>
      </c>
      <c r="AF19" s="18">
        <f t="shared" si="3"/>
        <v>0</v>
      </c>
      <c r="AG19" s="18">
        <f t="shared" si="3"/>
        <v>0</v>
      </c>
      <c r="AH19" s="18">
        <f t="shared" si="3"/>
        <v>0</v>
      </c>
      <c r="AI19" s="18">
        <f t="shared" si="3"/>
        <v>0</v>
      </c>
      <c r="AJ19" s="18">
        <f t="shared" si="3"/>
        <v>0</v>
      </c>
      <c r="AK19" s="18">
        <f t="shared" si="3"/>
        <v>0</v>
      </c>
      <c r="AL19" s="18">
        <f t="shared" si="3"/>
        <v>0</v>
      </c>
      <c r="AM19" s="18">
        <f t="shared" si="3"/>
        <v>0</v>
      </c>
      <c r="AN19" s="18">
        <f t="shared" si="3"/>
        <v>0</v>
      </c>
      <c r="AO19" s="18">
        <f t="shared" si="3"/>
        <v>0</v>
      </c>
      <c r="AP19" s="18">
        <f t="shared" si="3"/>
        <v>0</v>
      </c>
      <c r="AQ19" s="18">
        <f t="shared" si="3"/>
        <v>0</v>
      </c>
      <c r="AR19" s="18">
        <f t="shared" si="3"/>
        <v>0</v>
      </c>
      <c r="AS19" s="18">
        <f t="shared" si="3"/>
        <v>0</v>
      </c>
      <c r="AT19" s="18">
        <f t="shared" si="3"/>
        <v>0</v>
      </c>
      <c r="AU19" s="18">
        <f t="shared" si="3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>
        <f t="shared" si="1"/>
        <v>4</v>
      </c>
      <c r="BF19" s="40"/>
      <c r="BG19" s="36"/>
      <c r="BH19" s="36"/>
      <c r="BI19" s="36"/>
      <c r="BJ19" s="36"/>
      <c r="BK19" s="36"/>
      <c r="BL19" s="36"/>
    </row>
    <row r="20" spans="1:64" s="65" customFormat="1" x14ac:dyDescent="0.25">
      <c r="A20" s="118"/>
      <c r="B20" s="78" t="s">
        <v>112</v>
      </c>
      <c r="C20" s="87" t="s">
        <v>209</v>
      </c>
      <c r="D20" s="21" t="s">
        <v>63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22">
        <v>2</v>
      </c>
      <c r="K20" s="22">
        <v>2</v>
      </c>
      <c r="L20" s="22">
        <v>2</v>
      </c>
      <c r="M20" s="22">
        <v>2</v>
      </c>
      <c r="N20" s="22">
        <v>2</v>
      </c>
      <c r="O20" s="22">
        <v>2</v>
      </c>
      <c r="P20" s="22">
        <v>2</v>
      </c>
      <c r="Q20" s="22">
        <v>2</v>
      </c>
      <c r="R20" s="22">
        <v>2</v>
      </c>
      <c r="S20" s="22">
        <v>2</v>
      </c>
      <c r="T20" s="22">
        <v>2</v>
      </c>
      <c r="U20" s="22">
        <v>2</v>
      </c>
      <c r="V20" s="22"/>
      <c r="W20" s="22"/>
      <c r="X20" s="22">
        <v>7</v>
      </c>
      <c r="Y20" s="22">
        <v>7</v>
      </c>
      <c r="Z20" s="22">
        <v>7</v>
      </c>
      <c r="AA20" s="22">
        <v>7</v>
      </c>
      <c r="AB20" s="22">
        <v>7</v>
      </c>
      <c r="AC20" s="22">
        <v>7</v>
      </c>
      <c r="AD20" s="22">
        <v>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13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>
        <f t="shared" si="1"/>
        <v>81</v>
      </c>
      <c r="BF20" s="42"/>
      <c r="BG20" s="36"/>
      <c r="BH20" s="36"/>
      <c r="BI20" s="36"/>
    </row>
    <row r="21" spans="1:64" s="65" customFormat="1" x14ac:dyDescent="0.25">
      <c r="A21" s="118"/>
      <c r="B21" s="78"/>
      <c r="C21" s="87"/>
      <c r="D21" s="21" t="s">
        <v>64</v>
      </c>
      <c r="E21" s="28"/>
      <c r="F21" s="28"/>
      <c r="G21" s="23"/>
      <c r="H21" s="28"/>
      <c r="I21" s="28"/>
      <c r="J21" s="23"/>
      <c r="K21" s="28"/>
      <c r="L21" s="23"/>
      <c r="M21" s="23"/>
      <c r="N21" s="28"/>
      <c r="O21" s="28"/>
      <c r="P21" s="28"/>
      <c r="Q21" s="28"/>
      <c r="R21" s="28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>
        <v>2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7">
        <f t="shared" si="1"/>
        <v>2</v>
      </c>
      <c r="BF21" s="43"/>
      <c r="BG21" s="36"/>
      <c r="BH21" s="36"/>
      <c r="BI21" s="36"/>
    </row>
    <row r="22" spans="1:64" s="65" customFormat="1" x14ac:dyDescent="0.25">
      <c r="A22" s="118"/>
      <c r="B22" s="78" t="s">
        <v>114</v>
      </c>
      <c r="C22" s="79" t="s">
        <v>210</v>
      </c>
      <c r="D22" s="21" t="s">
        <v>63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7</v>
      </c>
      <c r="Y22" s="22">
        <v>7</v>
      </c>
      <c r="Z22" s="22">
        <v>7</v>
      </c>
      <c r="AA22" s="22">
        <v>7</v>
      </c>
      <c r="AB22" s="22">
        <v>7</v>
      </c>
      <c r="AC22" s="22">
        <v>7</v>
      </c>
      <c r="AD22" s="22">
        <v>7</v>
      </c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13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>
        <f t="shared" si="1"/>
        <v>49</v>
      </c>
      <c r="BF22" s="42"/>
      <c r="BG22" s="36"/>
      <c r="BH22" s="36"/>
      <c r="BI22" s="36"/>
    </row>
    <row r="23" spans="1:64" s="65" customFormat="1" x14ac:dyDescent="0.25">
      <c r="A23" s="118"/>
      <c r="B23" s="78"/>
      <c r="C23" s="80"/>
      <c r="D23" s="21" t="s">
        <v>64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2"/>
      <c r="V23" s="22"/>
      <c r="W23" s="22"/>
      <c r="X23" s="22"/>
      <c r="Y23" s="22"/>
      <c r="Z23" s="22"/>
      <c r="AA23" s="22"/>
      <c r="AB23" s="22"/>
      <c r="AC23" s="22"/>
      <c r="AD23" s="22">
        <v>2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13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7">
        <f t="shared" si="1"/>
        <v>2</v>
      </c>
      <c r="BF23" s="43"/>
      <c r="BG23" s="36"/>
      <c r="BH23" s="36"/>
      <c r="BI23" s="36"/>
    </row>
    <row r="24" spans="1:64" s="65" customFormat="1" x14ac:dyDescent="0.25">
      <c r="A24" s="118"/>
      <c r="B24" s="102" t="s">
        <v>106</v>
      </c>
      <c r="C24" s="102" t="s">
        <v>201</v>
      </c>
      <c r="D24" s="17" t="s">
        <v>63</v>
      </c>
      <c r="E24" s="18">
        <f>E26+E34+E40</f>
        <v>26</v>
      </c>
      <c r="F24" s="18">
        <f t="shared" ref="F24:AU25" si="4">F26+F34+F40</f>
        <v>26</v>
      </c>
      <c r="G24" s="18">
        <f t="shared" si="4"/>
        <v>26</v>
      </c>
      <c r="H24" s="18">
        <f t="shared" si="4"/>
        <v>26</v>
      </c>
      <c r="I24" s="18">
        <f t="shared" si="4"/>
        <v>26</v>
      </c>
      <c r="J24" s="18">
        <f t="shared" si="4"/>
        <v>26</v>
      </c>
      <c r="K24" s="18">
        <f t="shared" si="4"/>
        <v>26</v>
      </c>
      <c r="L24" s="18">
        <f t="shared" si="4"/>
        <v>26</v>
      </c>
      <c r="M24" s="18">
        <f t="shared" si="4"/>
        <v>26</v>
      </c>
      <c r="N24" s="18">
        <f t="shared" si="4"/>
        <v>26</v>
      </c>
      <c r="O24" s="18">
        <f t="shared" si="4"/>
        <v>26</v>
      </c>
      <c r="P24" s="18">
        <f t="shared" si="4"/>
        <v>26</v>
      </c>
      <c r="Q24" s="18">
        <f t="shared" si="4"/>
        <v>26</v>
      </c>
      <c r="R24" s="18">
        <f t="shared" si="4"/>
        <v>26</v>
      </c>
      <c r="S24" s="18">
        <f t="shared" si="4"/>
        <v>26</v>
      </c>
      <c r="T24" s="18">
        <f t="shared" si="4"/>
        <v>26</v>
      </c>
      <c r="U24" s="18">
        <f t="shared" si="4"/>
        <v>18</v>
      </c>
      <c r="V24" s="18"/>
      <c r="W24" s="18"/>
      <c r="X24" s="18">
        <f t="shared" si="4"/>
        <v>18</v>
      </c>
      <c r="Y24" s="18">
        <f t="shared" si="4"/>
        <v>18</v>
      </c>
      <c r="Z24" s="18">
        <f t="shared" si="4"/>
        <v>18</v>
      </c>
      <c r="AA24" s="18">
        <f t="shared" si="4"/>
        <v>18</v>
      </c>
      <c r="AB24" s="18">
        <f t="shared" si="4"/>
        <v>18</v>
      </c>
      <c r="AC24" s="18">
        <f t="shared" si="4"/>
        <v>18</v>
      </c>
      <c r="AD24" s="18">
        <f t="shared" si="4"/>
        <v>12</v>
      </c>
      <c r="AE24" s="18">
        <f t="shared" si="4"/>
        <v>36</v>
      </c>
      <c r="AF24" s="18">
        <f t="shared" si="4"/>
        <v>36</v>
      </c>
      <c r="AG24" s="18">
        <f t="shared" si="4"/>
        <v>36</v>
      </c>
      <c r="AH24" s="18">
        <f t="shared" si="4"/>
        <v>36</v>
      </c>
      <c r="AI24" s="18">
        <f t="shared" si="4"/>
        <v>36</v>
      </c>
      <c r="AJ24" s="18">
        <f t="shared" si="4"/>
        <v>36</v>
      </c>
      <c r="AK24" s="18">
        <f t="shared" si="4"/>
        <v>0</v>
      </c>
      <c r="AL24" s="18">
        <f t="shared" si="4"/>
        <v>0</v>
      </c>
      <c r="AM24" s="18">
        <f t="shared" si="4"/>
        <v>0</v>
      </c>
      <c r="AN24" s="18">
        <f t="shared" si="4"/>
        <v>0</v>
      </c>
      <c r="AO24" s="18">
        <f t="shared" si="4"/>
        <v>0</v>
      </c>
      <c r="AP24" s="18">
        <f t="shared" si="4"/>
        <v>0</v>
      </c>
      <c r="AQ24" s="18">
        <f t="shared" si="4"/>
        <v>0</v>
      </c>
      <c r="AR24" s="18">
        <f t="shared" si="4"/>
        <v>0</v>
      </c>
      <c r="AS24" s="18">
        <f t="shared" si="4"/>
        <v>0</v>
      </c>
      <c r="AT24" s="18">
        <f t="shared" si="4"/>
        <v>0</v>
      </c>
      <c r="AU24" s="18">
        <f t="shared" si="4"/>
        <v>0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18">
        <f t="shared" si="1"/>
        <v>770</v>
      </c>
      <c r="BF24" s="42"/>
      <c r="BG24" s="36"/>
      <c r="BH24" s="36"/>
      <c r="BI24" s="36"/>
    </row>
    <row r="25" spans="1:64" s="65" customFormat="1" x14ac:dyDescent="0.25">
      <c r="A25" s="118"/>
      <c r="B25" s="103"/>
      <c r="C25" s="103"/>
      <c r="D25" s="17" t="s">
        <v>64</v>
      </c>
      <c r="E25" s="18">
        <f>E27+E35+E41</f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4"/>
        <v>0</v>
      </c>
      <c r="O25" s="18">
        <f t="shared" si="4"/>
        <v>0</v>
      </c>
      <c r="P25" s="18">
        <f t="shared" si="4"/>
        <v>0</v>
      </c>
      <c r="Q25" s="18">
        <f t="shared" si="4"/>
        <v>0</v>
      </c>
      <c r="R25" s="18">
        <f t="shared" si="4"/>
        <v>0</v>
      </c>
      <c r="S25" s="18">
        <f t="shared" si="4"/>
        <v>0</v>
      </c>
      <c r="T25" s="18">
        <f t="shared" si="4"/>
        <v>0</v>
      </c>
      <c r="U25" s="18">
        <f t="shared" si="4"/>
        <v>8</v>
      </c>
      <c r="V25" s="18"/>
      <c r="W25" s="18"/>
      <c r="X25" s="18">
        <f t="shared" si="4"/>
        <v>0</v>
      </c>
      <c r="Y25" s="18">
        <f t="shared" si="4"/>
        <v>0</v>
      </c>
      <c r="Z25" s="18">
        <f t="shared" si="4"/>
        <v>0</v>
      </c>
      <c r="AA25" s="18">
        <f t="shared" si="4"/>
        <v>0</v>
      </c>
      <c r="AB25" s="18">
        <f t="shared" si="4"/>
        <v>0</v>
      </c>
      <c r="AC25" s="18">
        <f t="shared" si="4"/>
        <v>0</v>
      </c>
      <c r="AD25" s="18">
        <f t="shared" si="4"/>
        <v>4</v>
      </c>
      <c r="AE25" s="18">
        <f t="shared" si="4"/>
        <v>0</v>
      </c>
      <c r="AF25" s="18">
        <f t="shared" si="4"/>
        <v>0</v>
      </c>
      <c r="AG25" s="18">
        <f t="shared" si="4"/>
        <v>0</v>
      </c>
      <c r="AH25" s="18">
        <f t="shared" si="4"/>
        <v>0</v>
      </c>
      <c r="AI25" s="18">
        <f t="shared" si="4"/>
        <v>0</v>
      </c>
      <c r="AJ25" s="18">
        <f t="shared" si="4"/>
        <v>0</v>
      </c>
      <c r="AK25" s="18">
        <f t="shared" si="4"/>
        <v>0</v>
      </c>
      <c r="AL25" s="18">
        <f t="shared" si="4"/>
        <v>0</v>
      </c>
      <c r="AM25" s="18">
        <f t="shared" si="4"/>
        <v>0</v>
      </c>
      <c r="AN25" s="18">
        <f t="shared" si="4"/>
        <v>0</v>
      </c>
      <c r="AO25" s="18">
        <f t="shared" si="4"/>
        <v>0</v>
      </c>
      <c r="AP25" s="18">
        <f t="shared" si="4"/>
        <v>0</v>
      </c>
      <c r="AQ25" s="18">
        <f t="shared" si="4"/>
        <v>0</v>
      </c>
      <c r="AR25" s="18">
        <f t="shared" si="4"/>
        <v>0</v>
      </c>
      <c r="AS25" s="18">
        <f t="shared" si="4"/>
        <v>0</v>
      </c>
      <c r="AT25" s="18">
        <f t="shared" si="4"/>
        <v>0</v>
      </c>
      <c r="AU25" s="18">
        <f t="shared" si="4"/>
        <v>0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20">
        <f t="shared" si="1"/>
        <v>12</v>
      </c>
      <c r="BF25" s="43"/>
      <c r="BG25" s="36"/>
      <c r="BH25" s="36"/>
      <c r="BI25" s="36"/>
    </row>
    <row r="26" spans="1:64" s="35" customFormat="1" ht="30" customHeight="1" x14ac:dyDescent="0.2">
      <c r="A26" s="118"/>
      <c r="B26" s="102" t="s">
        <v>135</v>
      </c>
      <c r="C26" s="81" t="s">
        <v>211</v>
      </c>
      <c r="D26" s="17" t="s">
        <v>63</v>
      </c>
      <c r="E26" s="18">
        <f>E28+E30+E32+E33</f>
        <v>11</v>
      </c>
      <c r="F26" s="18">
        <f t="shared" ref="F26:AJ26" si="5">F28+F30+F32+F33</f>
        <v>11</v>
      </c>
      <c r="G26" s="18">
        <f t="shared" si="5"/>
        <v>11</v>
      </c>
      <c r="H26" s="18">
        <f t="shared" si="5"/>
        <v>11</v>
      </c>
      <c r="I26" s="18">
        <f t="shared" si="5"/>
        <v>11</v>
      </c>
      <c r="J26" s="18">
        <f t="shared" si="5"/>
        <v>11</v>
      </c>
      <c r="K26" s="18">
        <f t="shared" si="5"/>
        <v>11</v>
      </c>
      <c r="L26" s="18">
        <f t="shared" si="5"/>
        <v>11</v>
      </c>
      <c r="M26" s="18">
        <f t="shared" si="5"/>
        <v>11</v>
      </c>
      <c r="N26" s="18">
        <f t="shared" si="5"/>
        <v>11</v>
      </c>
      <c r="O26" s="18">
        <f t="shared" si="5"/>
        <v>11</v>
      </c>
      <c r="P26" s="18">
        <f t="shared" si="5"/>
        <v>11</v>
      </c>
      <c r="Q26" s="18">
        <f t="shared" si="5"/>
        <v>11</v>
      </c>
      <c r="R26" s="18">
        <f t="shared" si="5"/>
        <v>11</v>
      </c>
      <c r="S26" s="18">
        <f t="shared" si="5"/>
        <v>11</v>
      </c>
      <c r="T26" s="18">
        <f t="shared" si="5"/>
        <v>11</v>
      </c>
      <c r="U26" s="18">
        <f t="shared" si="5"/>
        <v>9</v>
      </c>
      <c r="V26" s="18"/>
      <c r="W26" s="18"/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36</v>
      </c>
      <c r="AF26" s="18">
        <f t="shared" si="5"/>
        <v>36</v>
      </c>
      <c r="AG26" s="18">
        <f t="shared" si="5"/>
        <v>0</v>
      </c>
      <c r="AH26" s="18">
        <f t="shared" si="5"/>
        <v>0</v>
      </c>
      <c r="AI26" s="18">
        <f t="shared" si="5"/>
        <v>0</v>
      </c>
      <c r="AJ26" s="18">
        <f t="shared" si="5"/>
        <v>0</v>
      </c>
      <c r="AK26" s="18">
        <f t="shared" ref="AK26:AU26" si="6">AK28+AK30+AK33</f>
        <v>0</v>
      </c>
      <c r="AL26" s="18">
        <f t="shared" si="6"/>
        <v>0</v>
      </c>
      <c r="AM26" s="18">
        <f t="shared" si="6"/>
        <v>0</v>
      </c>
      <c r="AN26" s="18">
        <f t="shared" si="6"/>
        <v>0</v>
      </c>
      <c r="AO26" s="18">
        <f t="shared" si="6"/>
        <v>0</v>
      </c>
      <c r="AP26" s="18">
        <f t="shared" si="6"/>
        <v>0</v>
      </c>
      <c r="AQ26" s="18">
        <f t="shared" si="6"/>
        <v>0</v>
      </c>
      <c r="AR26" s="18">
        <f t="shared" si="6"/>
        <v>0</v>
      </c>
      <c r="AS26" s="18">
        <f t="shared" si="6"/>
        <v>0</v>
      </c>
      <c r="AT26" s="18">
        <f t="shared" si="6"/>
        <v>0</v>
      </c>
      <c r="AU26" s="18">
        <f t="shared" si="6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>
        <f t="shared" si="1"/>
        <v>257</v>
      </c>
      <c r="BF26" s="40"/>
      <c r="BG26" s="36"/>
      <c r="BH26" s="36"/>
      <c r="BI26" s="36"/>
      <c r="BJ26" s="36"/>
      <c r="BK26" s="36"/>
      <c r="BL26" s="36"/>
    </row>
    <row r="27" spans="1:64" s="35" customFormat="1" ht="21.6" customHeight="1" x14ac:dyDescent="0.2">
      <c r="A27" s="118"/>
      <c r="B27" s="103"/>
      <c r="C27" s="81"/>
      <c r="D27" s="17" t="s">
        <v>64</v>
      </c>
      <c r="E27" s="18">
        <f>E29+E31</f>
        <v>0</v>
      </c>
      <c r="F27" s="18">
        <f t="shared" ref="F27:AU27" si="7">F29+F31</f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2</v>
      </c>
      <c r="V27" s="18"/>
      <c r="W27" s="18"/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  <c r="AM27" s="18">
        <f t="shared" si="7"/>
        <v>0</v>
      </c>
      <c r="AN27" s="18">
        <f t="shared" si="7"/>
        <v>0</v>
      </c>
      <c r="AO27" s="18">
        <f t="shared" si="7"/>
        <v>0</v>
      </c>
      <c r="AP27" s="18">
        <f t="shared" si="7"/>
        <v>0</v>
      </c>
      <c r="AQ27" s="18">
        <f t="shared" si="7"/>
        <v>0</v>
      </c>
      <c r="AR27" s="18">
        <f t="shared" si="7"/>
        <v>0</v>
      </c>
      <c r="AS27" s="18">
        <f t="shared" si="7"/>
        <v>0</v>
      </c>
      <c r="AT27" s="18">
        <f t="shared" si="7"/>
        <v>0</v>
      </c>
      <c r="AU27" s="18">
        <f t="shared" si="7"/>
        <v>0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>
        <f t="shared" si="1"/>
        <v>2</v>
      </c>
      <c r="BF27" s="40"/>
      <c r="BG27" s="36"/>
      <c r="BH27" s="36"/>
      <c r="BI27" s="36"/>
      <c r="BJ27" s="36"/>
      <c r="BK27" s="36"/>
      <c r="BL27" s="36"/>
    </row>
    <row r="28" spans="1:64" s="65" customFormat="1" ht="18" customHeight="1" x14ac:dyDescent="0.25">
      <c r="A28" s="118"/>
      <c r="B28" s="82" t="s">
        <v>145</v>
      </c>
      <c r="C28" s="87" t="s">
        <v>212</v>
      </c>
      <c r="D28" s="21" t="s">
        <v>63</v>
      </c>
      <c r="E28" s="22">
        <v>7</v>
      </c>
      <c r="F28" s="22">
        <v>7</v>
      </c>
      <c r="G28" s="22">
        <v>7</v>
      </c>
      <c r="H28" s="22">
        <v>7</v>
      </c>
      <c r="I28" s="22">
        <v>7</v>
      </c>
      <c r="J28" s="22">
        <v>7</v>
      </c>
      <c r="K28" s="22">
        <v>7</v>
      </c>
      <c r="L28" s="22">
        <v>7</v>
      </c>
      <c r="M28" s="22">
        <v>7</v>
      </c>
      <c r="N28" s="22">
        <v>7</v>
      </c>
      <c r="O28" s="22">
        <v>7</v>
      </c>
      <c r="P28" s="22">
        <v>7</v>
      </c>
      <c r="Q28" s="22">
        <v>7</v>
      </c>
      <c r="R28" s="22">
        <v>7</v>
      </c>
      <c r="S28" s="22">
        <v>7</v>
      </c>
      <c r="T28" s="22">
        <v>7</v>
      </c>
      <c r="U28" s="54">
        <v>5</v>
      </c>
      <c r="V28" s="54"/>
      <c r="W28" s="54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54"/>
      <c r="AQ28" s="54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>
        <f t="shared" si="1"/>
        <v>117</v>
      </c>
      <c r="BF28" s="42"/>
      <c r="BG28" s="36"/>
      <c r="BH28" s="36"/>
      <c r="BI28" s="36"/>
    </row>
    <row r="29" spans="1:64" s="65" customFormat="1" ht="15.75" customHeight="1" x14ac:dyDescent="0.25">
      <c r="A29" s="118"/>
      <c r="B29" s="83"/>
      <c r="C29" s="87"/>
      <c r="D29" s="21" t="s">
        <v>64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3"/>
      <c r="T29" s="23"/>
      <c r="U29" s="54">
        <v>2</v>
      </c>
      <c r="V29" s="54"/>
      <c r="W29" s="5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54"/>
      <c r="AQ29" s="54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7">
        <f t="shared" si="1"/>
        <v>2</v>
      </c>
      <c r="BF29" s="43"/>
      <c r="BG29" s="36"/>
      <c r="BH29" s="36"/>
      <c r="BI29" s="36"/>
    </row>
    <row r="30" spans="1:64" s="65" customFormat="1" x14ac:dyDescent="0.25">
      <c r="A30" s="118"/>
      <c r="B30" s="82" t="s">
        <v>136</v>
      </c>
      <c r="C30" s="87" t="s">
        <v>213</v>
      </c>
      <c r="D30" s="21" t="s">
        <v>63</v>
      </c>
      <c r="E30" s="22">
        <v>4</v>
      </c>
      <c r="F30" s="22">
        <v>4</v>
      </c>
      <c r="G30" s="22">
        <v>4</v>
      </c>
      <c r="H30" s="22">
        <v>4</v>
      </c>
      <c r="I30" s="22">
        <v>4</v>
      </c>
      <c r="J30" s="22">
        <v>4</v>
      </c>
      <c r="K30" s="22">
        <v>4</v>
      </c>
      <c r="L30" s="22">
        <v>4</v>
      </c>
      <c r="M30" s="22">
        <v>4</v>
      </c>
      <c r="N30" s="22">
        <v>4</v>
      </c>
      <c r="O30" s="22">
        <v>4</v>
      </c>
      <c r="P30" s="22">
        <v>4</v>
      </c>
      <c r="Q30" s="22">
        <v>4</v>
      </c>
      <c r="R30" s="22">
        <v>4</v>
      </c>
      <c r="S30" s="23">
        <v>4</v>
      </c>
      <c r="T30" s="23">
        <v>4</v>
      </c>
      <c r="U30" s="54">
        <v>4</v>
      </c>
      <c r="V30" s="54"/>
      <c r="W30" s="54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54"/>
      <c r="AQ30" s="54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3">
        <f t="shared" si="1"/>
        <v>68</v>
      </c>
      <c r="BF30" s="42"/>
      <c r="BG30" s="36"/>
      <c r="BH30" s="36"/>
      <c r="BI30" s="36"/>
    </row>
    <row r="31" spans="1:64" s="65" customFormat="1" x14ac:dyDescent="0.25">
      <c r="A31" s="118"/>
      <c r="B31" s="83"/>
      <c r="C31" s="87"/>
      <c r="D31" s="21" t="s">
        <v>64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3"/>
      <c r="T31" s="23"/>
      <c r="U31" s="54"/>
      <c r="V31" s="54"/>
      <c r="W31" s="5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2"/>
      <c r="AJ31" s="22"/>
      <c r="AK31" s="22"/>
      <c r="AL31" s="22"/>
      <c r="AM31" s="22"/>
      <c r="AN31" s="22"/>
      <c r="AO31" s="22"/>
      <c r="AP31" s="54"/>
      <c r="AQ31" s="54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7">
        <f t="shared" si="1"/>
        <v>0</v>
      </c>
      <c r="BF31" s="43"/>
      <c r="BG31" s="36"/>
      <c r="BH31" s="36"/>
      <c r="BI31" s="36"/>
    </row>
    <row r="32" spans="1:64" s="65" customFormat="1" x14ac:dyDescent="0.25">
      <c r="A32" s="118"/>
      <c r="B32" s="45" t="s">
        <v>146</v>
      </c>
      <c r="C32" s="56" t="s">
        <v>119</v>
      </c>
      <c r="D32" s="21" t="s">
        <v>63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3"/>
      <c r="U32" s="54"/>
      <c r="V32" s="54"/>
      <c r="W32" s="54"/>
      <c r="X32" s="28"/>
      <c r="Y32" s="28"/>
      <c r="Z32" s="28"/>
      <c r="AA32" s="28"/>
      <c r="AB32" s="28"/>
      <c r="AC32" s="28"/>
      <c r="AD32" s="23"/>
      <c r="AE32" s="23">
        <v>36</v>
      </c>
      <c r="AF32" s="28"/>
      <c r="AG32" s="28"/>
      <c r="AH32" s="28"/>
      <c r="AI32" s="22"/>
      <c r="AJ32" s="22"/>
      <c r="AK32" s="22"/>
      <c r="AL32" s="22"/>
      <c r="AM32" s="22"/>
      <c r="AN32" s="22"/>
      <c r="AO32" s="22"/>
      <c r="AP32" s="54"/>
      <c r="AQ32" s="54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>
        <f t="shared" si="1"/>
        <v>36</v>
      </c>
      <c r="BF32" s="42"/>
      <c r="BG32" s="36"/>
      <c r="BH32" s="36"/>
      <c r="BI32" s="36"/>
    </row>
    <row r="33" spans="1:61" s="65" customFormat="1" ht="22.15" customHeight="1" x14ac:dyDescent="0.25">
      <c r="A33" s="118"/>
      <c r="B33" s="45" t="s">
        <v>147</v>
      </c>
      <c r="C33" s="56" t="s">
        <v>238</v>
      </c>
      <c r="D33" s="21" t="s">
        <v>63</v>
      </c>
      <c r="E33" s="22"/>
      <c r="F33" s="22"/>
      <c r="G33" s="22"/>
      <c r="H33" s="22"/>
      <c r="I33" s="22"/>
      <c r="J33" s="22"/>
      <c r="K33" s="22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>
        <v>36</v>
      </c>
      <c r="AG33" s="28"/>
      <c r="AH33" s="28"/>
      <c r="AI33" s="22"/>
      <c r="AJ33" s="22"/>
      <c r="AK33" s="22"/>
      <c r="AL33" s="54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3">
        <f t="shared" si="1"/>
        <v>36</v>
      </c>
      <c r="BF33" s="42"/>
      <c r="BG33" s="36"/>
      <c r="BH33" s="36"/>
      <c r="BI33" s="36"/>
    </row>
    <row r="34" spans="1:61" s="65" customFormat="1" ht="16.899999999999999" customHeight="1" x14ac:dyDescent="0.25">
      <c r="A34" s="118"/>
      <c r="B34" s="102" t="s">
        <v>137</v>
      </c>
      <c r="C34" s="102" t="s">
        <v>214</v>
      </c>
      <c r="D34" s="31" t="s">
        <v>63</v>
      </c>
      <c r="E34" s="19">
        <f>E36++E38+E39</f>
        <v>0</v>
      </c>
      <c r="F34" s="19">
        <f t="shared" ref="F34:AU34" si="8">F36++F38+F39</f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0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/>
      <c r="W34" s="19"/>
      <c r="X34" s="19">
        <f t="shared" si="8"/>
        <v>18</v>
      </c>
      <c r="Y34" s="19">
        <f t="shared" si="8"/>
        <v>18</v>
      </c>
      <c r="Z34" s="19">
        <f t="shared" si="8"/>
        <v>18</v>
      </c>
      <c r="AA34" s="19">
        <f t="shared" si="8"/>
        <v>18</v>
      </c>
      <c r="AB34" s="19">
        <f t="shared" si="8"/>
        <v>18</v>
      </c>
      <c r="AC34" s="19">
        <f t="shared" si="8"/>
        <v>18</v>
      </c>
      <c r="AD34" s="19">
        <f t="shared" si="8"/>
        <v>12</v>
      </c>
      <c r="AE34" s="19">
        <f t="shared" si="8"/>
        <v>0</v>
      </c>
      <c r="AF34" s="19">
        <f t="shared" si="8"/>
        <v>0</v>
      </c>
      <c r="AG34" s="19">
        <f t="shared" si="8"/>
        <v>36</v>
      </c>
      <c r="AH34" s="19">
        <f t="shared" si="8"/>
        <v>36</v>
      </c>
      <c r="AI34" s="19">
        <f t="shared" si="8"/>
        <v>0</v>
      </c>
      <c r="AJ34" s="19">
        <f t="shared" si="8"/>
        <v>0</v>
      </c>
      <c r="AK34" s="19">
        <f t="shared" si="8"/>
        <v>0</v>
      </c>
      <c r="AL34" s="19">
        <f t="shared" si="8"/>
        <v>0</v>
      </c>
      <c r="AM34" s="19">
        <f t="shared" si="8"/>
        <v>0</v>
      </c>
      <c r="AN34" s="19">
        <f t="shared" si="8"/>
        <v>0</v>
      </c>
      <c r="AO34" s="19">
        <f t="shared" si="8"/>
        <v>0</v>
      </c>
      <c r="AP34" s="19">
        <f t="shared" si="8"/>
        <v>0</v>
      </c>
      <c r="AQ34" s="19">
        <f t="shared" si="8"/>
        <v>0</v>
      </c>
      <c r="AR34" s="19">
        <f t="shared" si="8"/>
        <v>0</v>
      </c>
      <c r="AS34" s="19">
        <f t="shared" si="8"/>
        <v>0</v>
      </c>
      <c r="AT34" s="19">
        <f t="shared" si="8"/>
        <v>0</v>
      </c>
      <c r="AU34" s="19">
        <f t="shared" si="8"/>
        <v>0</v>
      </c>
      <c r="AV34" s="19"/>
      <c r="AW34" s="19"/>
      <c r="AX34" s="19"/>
      <c r="AY34" s="19"/>
      <c r="AZ34" s="19"/>
      <c r="BA34" s="19"/>
      <c r="BB34" s="19"/>
      <c r="BC34" s="19"/>
      <c r="BD34" s="19"/>
      <c r="BE34" s="18">
        <f t="shared" ref="BE34:BE39" si="9">SUM(E34:BD34)</f>
        <v>192</v>
      </c>
      <c r="BF34" s="40"/>
      <c r="BG34" s="36"/>
      <c r="BH34" s="36"/>
      <c r="BI34" s="36"/>
    </row>
    <row r="35" spans="1:61" s="65" customFormat="1" x14ac:dyDescent="0.25">
      <c r="A35" s="118"/>
      <c r="B35" s="103"/>
      <c r="C35" s="103"/>
      <c r="D35" s="31" t="s">
        <v>64</v>
      </c>
      <c r="E35" s="18">
        <f>E37</f>
        <v>0</v>
      </c>
      <c r="F35" s="18">
        <f t="shared" ref="F35:AU35" si="10">F37</f>
        <v>0</v>
      </c>
      <c r="G35" s="18">
        <f t="shared" si="10"/>
        <v>0</v>
      </c>
      <c r="H35" s="18">
        <f t="shared" si="10"/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0</v>
      </c>
      <c r="S35" s="18">
        <f t="shared" si="10"/>
        <v>0</v>
      </c>
      <c r="T35" s="18">
        <f t="shared" si="10"/>
        <v>0</v>
      </c>
      <c r="U35" s="18">
        <f t="shared" si="10"/>
        <v>0</v>
      </c>
      <c r="V35" s="18"/>
      <c r="W35" s="18"/>
      <c r="X35" s="18">
        <f t="shared" si="10"/>
        <v>0</v>
      </c>
      <c r="Y35" s="18">
        <f t="shared" si="10"/>
        <v>0</v>
      </c>
      <c r="Z35" s="18">
        <f t="shared" si="10"/>
        <v>0</v>
      </c>
      <c r="AA35" s="18">
        <f t="shared" si="10"/>
        <v>0</v>
      </c>
      <c r="AB35" s="18">
        <f t="shared" si="10"/>
        <v>0</v>
      </c>
      <c r="AC35" s="18">
        <f t="shared" si="10"/>
        <v>0</v>
      </c>
      <c r="AD35" s="18">
        <f t="shared" si="10"/>
        <v>4</v>
      </c>
      <c r="AE35" s="18">
        <f t="shared" si="10"/>
        <v>0</v>
      </c>
      <c r="AF35" s="18">
        <f t="shared" si="10"/>
        <v>0</v>
      </c>
      <c r="AG35" s="18">
        <f t="shared" si="10"/>
        <v>0</v>
      </c>
      <c r="AH35" s="18">
        <f t="shared" si="10"/>
        <v>0</v>
      </c>
      <c r="AI35" s="18">
        <f t="shared" si="10"/>
        <v>0</v>
      </c>
      <c r="AJ35" s="18">
        <f t="shared" si="10"/>
        <v>0</v>
      </c>
      <c r="AK35" s="18">
        <f t="shared" si="10"/>
        <v>0</v>
      </c>
      <c r="AL35" s="18">
        <f t="shared" si="10"/>
        <v>0</v>
      </c>
      <c r="AM35" s="18">
        <f t="shared" si="10"/>
        <v>0</v>
      </c>
      <c r="AN35" s="18">
        <f t="shared" si="10"/>
        <v>0</v>
      </c>
      <c r="AO35" s="18">
        <f t="shared" si="10"/>
        <v>0</v>
      </c>
      <c r="AP35" s="18">
        <f t="shared" si="10"/>
        <v>0</v>
      </c>
      <c r="AQ35" s="18">
        <f t="shared" si="10"/>
        <v>0</v>
      </c>
      <c r="AR35" s="18">
        <f t="shared" si="10"/>
        <v>0</v>
      </c>
      <c r="AS35" s="18">
        <f t="shared" si="10"/>
        <v>0</v>
      </c>
      <c r="AT35" s="18">
        <f t="shared" si="10"/>
        <v>0</v>
      </c>
      <c r="AU35" s="18">
        <f t="shared" si="10"/>
        <v>0</v>
      </c>
      <c r="AV35" s="19"/>
      <c r="AW35" s="19"/>
      <c r="AX35" s="19"/>
      <c r="AY35" s="19"/>
      <c r="AZ35" s="19"/>
      <c r="BA35" s="19"/>
      <c r="BB35" s="19"/>
      <c r="BC35" s="19"/>
      <c r="BD35" s="19"/>
      <c r="BE35" s="18">
        <f t="shared" si="9"/>
        <v>4</v>
      </c>
      <c r="BF35" s="40"/>
      <c r="BG35" s="36"/>
      <c r="BH35" s="36"/>
      <c r="BI35" s="36"/>
    </row>
    <row r="36" spans="1:61" s="65" customFormat="1" x14ac:dyDescent="0.25">
      <c r="A36" s="118"/>
      <c r="B36" s="82" t="s">
        <v>138</v>
      </c>
      <c r="C36" s="79" t="s">
        <v>215</v>
      </c>
      <c r="D36" s="21" t="s">
        <v>63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54"/>
      <c r="V36" s="54"/>
      <c r="W36" s="54"/>
      <c r="X36" s="22">
        <v>18</v>
      </c>
      <c r="Y36" s="22">
        <v>18</v>
      </c>
      <c r="Z36" s="22">
        <v>18</v>
      </c>
      <c r="AA36" s="22">
        <v>18</v>
      </c>
      <c r="AB36" s="22">
        <v>18</v>
      </c>
      <c r="AC36" s="22">
        <v>18</v>
      </c>
      <c r="AD36" s="22">
        <v>12</v>
      </c>
      <c r="AE36" s="22"/>
      <c r="AF36" s="22"/>
      <c r="AG36" s="22"/>
      <c r="AH36" s="22"/>
      <c r="AI36" s="54"/>
      <c r="AJ36" s="54"/>
      <c r="AK36" s="54"/>
      <c r="AL36" s="54"/>
      <c r="AM36" s="54"/>
      <c r="AN36" s="54"/>
      <c r="AO36" s="54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>
        <f t="shared" si="9"/>
        <v>120</v>
      </c>
      <c r="BF36" s="42"/>
      <c r="BG36" s="36"/>
      <c r="BH36" s="36"/>
      <c r="BI36" s="36"/>
    </row>
    <row r="37" spans="1:61" s="65" customFormat="1" x14ac:dyDescent="0.25">
      <c r="A37" s="118"/>
      <c r="B37" s="83"/>
      <c r="C37" s="80"/>
      <c r="D37" s="21" t="s">
        <v>64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4"/>
      <c r="T37" s="54"/>
      <c r="U37" s="54"/>
      <c r="V37" s="54"/>
      <c r="W37" s="54"/>
      <c r="X37" s="22"/>
      <c r="Y37" s="22"/>
      <c r="Z37" s="22"/>
      <c r="AA37" s="22"/>
      <c r="AB37" s="22"/>
      <c r="AC37" s="22"/>
      <c r="AD37" s="22">
        <v>4</v>
      </c>
      <c r="AE37" s="22"/>
      <c r="AF37" s="22"/>
      <c r="AG37" s="22"/>
      <c r="AH37" s="22"/>
      <c r="AI37" s="54"/>
      <c r="AJ37" s="54"/>
      <c r="AK37" s="54"/>
      <c r="AL37" s="54"/>
      <c r="AM37" s="54"/>
      <c r="AN37" s="54"/>
      <c r="AO37" s="54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7">
        <f t="shared" si="9"/>
        <v>4</v>
      </c>
      <c r="BF37" s="43"/>
      <c r="BG37" s="36"/>
      <c r="BH37" s="36"/>
      <c r="BI37" s="36"/>
    </row>
    <row r="38" spans="1:61" s="65" customFormat="1" x14ac:dyDescent="0.25">
      <c r="A38" s="118"/>
      <c r="B38" s="54" t="s">
        <v>139</v>
      </c>
      <c r="C38" s="56" t="s">
        <v>119</v>
      </c>
      <c r="D38" s="21" t="s">
        <v>63</v>
      </c>
      <c r="E38" s="59"/>
      <c r="F38" s="59"/>
      <c r="G38" s="59"/>
      <c r="H38" s="59"/>
      <c r="I38" s="59"/>
      <c r="J38" s="59"/>
      <c r="K38" s="59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23"/>
      <c r="AF38" s="23"/>
      <c r="AG38" s="23">
        <v>36</v>
      </c>
      <c r="AH38" s="59"/>
      <c r="AI38" s="59"/>
      <c r="AJ38" s="59"/>
      <c r="AK38" s="59"/>
      <c r="AL38" s="51"/>
      <c r="AM38" s="59"/>
      <c r="AN38" s="59"/>
      <c r="AO38" s="59"/>
      <c r="AP38" s="59"/>
      <c r="AQ38" s="59"/>
      <c r="AR38" s="59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9"/>
      <c r="BD38" s="59"/>
      <c r="BE38" s="47">
        <f t="shared" si="9"/>
        <v>36</v>
      </c>
      <c r="BF38" s="42"/>
      <c r="BG38" s="36"/>
      <c r="BH38" s="36"/>
      <c r="BI38" s="36"/>
    </row>
    <row r="39" spans="1:61" s="65" customFormat="1" ht="22.15" customHeight="1" x14ac:dyDescent="0.25">
      <c r="A39" s="118"/>
      <c r="B39" s="54" t="s">
        <v>140</v>
      </c>
      <c r="C39" s="56" t="s">
        <v>238</v>
      </c>
      <c r="D39" s="21" t="s">
        <v>63</v>
      </c>
      <c r="E39" s="59"/>
      <c r="F39" s="59"/>
      <c r="G39" s="59"/>
      <c r="H39" s="59"/>
      <c r="I39" s="59"/>
      <c r="J39" s="59"/>
      <c r="K39" s="59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4"/>
      <c r="AF39" s="54"/>
      <c r="AG39" s="54"/>
      <c r="AH39" s="59">
        <v>36</v>
      </c>
      <c r="AI39" s="59"/>
      <c r="AJ39" s="59"/>
      <c r="AK39" s="59"/>
      <c r="AL39" s="51"/>
      <c r="AM39" s="59"/>
      <c r="AN39" s="59"/>
      <c r="AO39" s="59"/>
      <c r="AP39" s="59"/>
      <c r="AQ39" s="59"/>
      <c r="AR39" s="59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9"/>
      <c r="BD39" s="59"/>
      <c r="BE39" s="47">
        <f t="shared" si="9"/>
        <v>36</v>
      </c>
      <c r="BF39" s="42"/>
      <c r="BG39" s="36"/>
      <c r="BH39" s="36"/>
      <c r="BI39" s="36"/>
    </row>
    <row r="40" spans="1:61" ht="18" customHeight="1" x14ac:dyDescent="0.25">
      <c r="A40" s="118"/>
      <c r="B40" s="102" t="s">
        <v>148</v>
      </c>
      <c r="C40" s="102" t="s">
        <v>216</v>
      </c>
      <c r="D40" s="31" t="s">
        <v>63</v>
      </c>
      <c r="E40" s="19">
        <f>E42+E44+E46+E47</f>
        <v>15</v>
      </c>
      <c r="F40" s="19">
        <f t="shared" ref="F40:AJ40" si="11">F42+F44+F46+F47</f>
        <v>15</v>
      </c>
      <c r="G40" s="19">
        <f t="shared" si="11"/>
        <v>15</v>
      </c>
      <c r="H40" s="19">
        <f t="shared" si="11"/>
        <v>15</v>
      </c>
      <c r="I40" s="19">
        <f t="shared" si="11"/>
        <v>15</v>
      </c>
      <c r="J40" s="19">
        <f t="shared" si="11"/>
        <v>15</v>
      </c>
      <c r="K40" s="19">
        <f t="shared" si="11"/>
        <v>15</v>
      </c>
      <c r="L40" s="19">
        <f t="shared" si="11"/>
        <v>15</v>
      </c>
      <c r="M40" s="19">
        <f t="shared" si="11"/>
        <v>15</v>
      </c>
      <c r="N40" s="19">
        <f t="shared" si="11"/>
        <v>15</v>
      </c>
      <c r="O40" s="19">
        <f t="shared" si="11"/>
        <v>15</v>
      </c>
      <c r="P40" s="19">
        <f t="shared" si="11"/>
        <v>15</v>
      </c>
      <c r="Q40" s="19">
        <f t="shared" si="11"/>
        <v>15</v>
      </c>
      <c r="R40" s="19">
        <f t="shared" si="11"/>
        <v>15</v>
      </c>
      <c r="S40" s="19">
        <f t="shared" si="11"/>
        <v>15</v>
      </c>
      <c r="T40" s="19">
        <f t="shared" si="11"/>
        <v>15</v>
      </c>
      <c r="U40" s="19">
        <f t="shared" si="11"/>
        <v>9</v>
      </c>
      <c r="V40" s="19"/>
      <c r="W40" s="19"/>
      <c r="X40" s="19">
        <f t="shared" si="11"/>
        <v>0</v>
      </c>
      <c r="Y40" s="19">
        <f t="shared" si="11"/>
        <v>0</v>
      </c>
      <c r="Z40" s="19">
        <f t="shared" si="11"/>
        <v>0</v>
      </c>
      <c r="AA40" s="19">
        <f t="shared" si="11"/>
        <v>0</v>
      </c>
      <c r="AB40" s="19">
        <f t="shared" si="11"/>
        <v>0</v>
      </c>
      <c r="AC40" s="19">
        <f t="shared" si="11"/>
        <v>0</v>
      </c>
      <c r="AD40" s="19">
        <f t="shared" si="11"/>
        <v>0</v>
      </c>
      <c r="AE40" s="19">
        <f t="shared" si="11"/>
        <v>0</v>
      </c>
      <c r="AF40" s="19">
        <f t="shared" si="11"/>
        <v>0</v>
      </c>
      <c r="AG40" s="19">
        <f t="shared" si="11"/>
        <v>0</v>
      </c>
      <c r="AH40" s="19">
        <f t="shared" si="11"/>
        <v>0</v>
      </c>
      <c r="AI40" s="19">
        <f t="shared" si="11"/>
        <v>36</v>
      </c>
      <c r="AJ40" s="19">
        <f t="shared" si="11"/>
        <v>36</v>
      </c>
      <c r="AK40" s="19">
        <f t="shared" ref="AK40:AU40" si="12">AK42+AK44+AK46</f>
        <v>0</v>
      </c>
      <c r="AL40" s="19">
        <f t="shared" si="12"/>
        <v>0</v>
      </c>
      <c r="AM40" s="19">
        <f t="shared" si="12"/>
        <v>0</v>
      </c>
      <c r="AN40" s="19">
        <f t="shared" si="12"/>
        <v>0</v>
      </c>
      <c r="AO40" s="19">
        <f t="shared" si="12"/>
        <v>0</v>
      </c>
      <c r="AP40" s="19">
        <f t="shared" si="12"/>
        <v>0</v>
      </c>
      <c r="AQ40" s="19">
        <f t="shared" si="12"/>
        <v>0</v>
      </c>
      <c r="AR40" s="19">
        <f t="shared" si="12"/>
        <v>0</v>
      </c>
      <c r="AS40" s="19">
        <f t="shared" si="12"/>
        <v>0</v>
      </c>
      <c r="AT40" s="19">
        <f t="shared" si="12"/>
        <v>0</v>
      </c>
      <c r="AU40" s="19">
        <f t="shared" si="12"/>
        <v>0</v>
      </c>
      <c r="AV40" s="19"/>
      <c r="AW40" s="19"/>
      <c r="AX40" s="19"/>
      <c r="AY40" s="19"/>
      <c r="AZ40" s="19"/>
      <c r="BA40" s="19"/>
      <c r="BB40" s="19"/>
      <c r="BC40" s="19"/>
      <c r="BD40" s="19"/>
      <c r="BE40" s="18">
        <f>SUM(E40:BD40)+BE49</f>
        <v>465</v>
      </c>
      <c r="BF40" s="40"/>
      <c r="BG40" s="36"/>
      <c r="BH40" s="36"/>
      <c r="BI40" s="36"/>
    </row>
    <row r="41" spans="1:61" ht="13.5" customHeight="1" x14ac:dyDescent="0.25">
      <c r="A41" s="118"/>
      <c r="B41" s="103"/>
      <c r="C41" s="103"/>
      <c r="D41" s="31" t="s">
        <v>64</v>
      </c>
      <c r="E41" s="18">
        <f>E43+E45</f>
        <v>0</v>
      </c>
      <c r="F41" s="18">
        <f t="shared" ref="F41:AU41" si="13">F43+F45</f>
        <v>0</v>
      </c>
      <c r="G41" s="18">
        <f t="shared" si="13"/>
        <v>0</v>
      </c>
      <c r="H41" s="18">
        <f t="shared" si="13"/>
        <v>0</v>
      </c>
      <c r="I41" s="18">
        <f t="shared" si="13"/>
        <v>0</v>
      </c>
      <c r="J41" s="18">
        <f t="shared" si="13"/>
        <v>0</v>
      </c>
      <c r="K41" s="18">
        <f t="shared" si="13"/>
        <v>0</v>
      </c>
      <c r="L41" s="18">
        <f t="shared" si="13"/>
        <v>0</v>
      </c>
      <c r="M41" s="18">
        <f t="shared" si="13"/>
        <v>0</v>
      </c>
      <c r="N41" s="18">
        <f t="shared" si="13"/>
        <v>0</v>
      </c>
      <c r="O41" s="18">
        <f t="shared" si="13"/>
        <v>0</v>
      </c>
      <c r="P41" s="18">
        <f t="shared" si="13"/>
        <v>0</v>
      </c>
      <c r="Q41" s="18">
        <f t="shared" si="13"/>
        <v>0</v>
      </c>
      <c r="R41" s="18">
        <f t="shared" si="13"/>
        <v>0</v>
      </c>
      <c r="S41" s="18">
        <f t="shared" si="13"/>
        <v>0</v>
      </c>
      <c r="T41" s="18">
        <f t="shared" si="13"/>
        <v>0</v>
      </c>
      <c r="U41" s="19">
        <f t="shared" si="13"/>
        <v>6</v>
      </c>
      <c r="V41" s="19"/>
      <c r="W41" s="19"/>
      <c r="X41" s="19">
        <f t="shared" si="13"/>
        <v>0</v>
      </c>
      <c r="Y41" s="19">
        <f t="shared" si="13"/>
        <v>0</v>
      </c>
      <c r="Z41" s="19">
        <f t="shared" si="13"/>
        <v>0</v>
      </c>
      <c r="AA41" s="19">
        <f t="shared" si="13"/>
        <v>0</v>
      </c>
      <c r="AB41" s="19">
        <f t="shared" si="13"/>
        <v>0</v>
      </c>
      <c r="AC41" s="19">
        <f t="shared" si="13"/>
        <v>0</v>
      </c>
      <c r="AD41" s="19">
        <f t="shared" si="13"/>
        <v>0</v>
      </c>
      <c r="AE41" s="19">
        <f t="shared" si="13"/>
        <v>0</v>
      </c>
      <c r="AF41" s="19">
        <f t="shared" si="13"/>
        <v>0</v>
      </c>
      <c r="AG41" s="19">
        <f t="shared" si="13"/>
        <v>0</v>
      </c>
      <c r="AH41" s="19">
        <f t="shared" si="13"/>
        <v>0</v>
      </c>
      <c r="AI41" s="19">
        <f t="shared" si="13"/>
        <v>0</v>
      </c>
      <c r="AJ41" s="19">
        <f t="shared" si="13"/>
        <v>0</v>
      </c>
      <c r="AK41" s="19">
        <f t="shared" si="13"/>
        <v>0</v>
      </c>
      <c r="AL41" s="19">
        <f t="shared" si="13"/>
        <v>0</v>
      </c>
      <c r="AM41" s="19">
        <f t="shared" si="13"/>
        <v>0</v>
      </c>
      <c r="AN41" s="19">
        <f t="shared" si="13"/>
        <v>0</v>
      </c>
      <c r="AO41" s="19">
        <f t="shared" si="13"/>
        <v>0</v>
      </c>
      <c r="AP41" s="19">
        <f t="shared" si="13"/>
        <v>0</v>
      </c>
      <c r="AQ41" s="19">
        <f t="shared" si="13"/>
        <v>0</v>
      </c>
      <c r="AR41" s="19">
        <f t="shared" si="13"/>
        <v>0</v>
      </c>
      <c r="AS41" s="19">
        <f t="shared" si="13"/>
        <v>0</v>
      </c>
      <c r="AT41" s="19">
        <f t="shared" si="13"/>
        <v>0</v>
      </c>
      <c r="AU41" s="19">
        <f t="shared" si="13"/>
        <v>0</v>
      </c>
      <c r="AV41" s="19"/>
      <c r="AW41" s="19"/>
      <c r="AX41" s="19"/>
      <c r="AY41" s="19"/>
      <c r="AZ41" s="19"/>
      <c r="BA41" s="19"/>
      <c r="BB41" s="19"/>
      <c r="BC41" s="19"/>
      <c r="BD41" s="19"/>
      <c r="BE41" s="18">
        <f t="shared" ref="BE41:BE50" si="14">SUM(E41:BD41)</f>
        <v>6</v>
      </c>
      <c r="BF41" s="40"/>
      <c r="BG41" s="36"/>
      <c r="BH41" s="36"/>
      <c r="BI41" s="36"/>
    </row>
    <row r="42" spans="1:61" s="65" customFormat="1" ht="12.75" customHeight="1" x14ac:dyDescent="0.25">
      <c r="A42" s="118"/>
      <c r="B42" s="82" t="s">
        <v>149</v>
      </c>
      <c r="C42" s="79" t="s">
        <v>217</v>
      </c>
      <c r="D42" s="21" t="s">
        <v>63</v>
      </c>
      <c r="E42" s="22">
        <v>7</v>
      </c>
      <c r="F42" s="22">
        <v>7</v>
      </c>
      <c r="G42" s="22">
        <v>7</v>
      </c>
      <c r="H42" s="22">
        <v>7</v>
      </c>
      <c r="I42" s="22">
        <v>7</v>
      </c>
      <c r="J42" s="22">
        <v>7</v>
      </c>
      <c r="K42" s="22">
        <v>7</v>
      </c>
      <c r="L42" s="22">
        <v>7</v>
      </c>
      <c r="M42" s="22">
        <v>7</v>
      </c>
      <c r="N42" s="22">
        <v>7</v>
      </c>
      <c r="O42" s="22">
        <v>7</v>
      </c>
      <c r="P42" s="22">
        <v>7</v>
      </c>
      <c r="Q42" s="22">
        <v>7</v>
      </c>
      <c r="R42" s="22">
        <v>7</v>
      </c>
      <c r="S42" s="22">
        <v>7</v>
      </c>
      <c r="T42" s="22">
        <v>7</v>
      </c>
      <c r="U42" s="54">
        <v>5</v>
      </c>
      <c r="V42" s="54"/>
      <c r="W42" s="54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54"/>
      <c r="AJ42" s="54"/>
      <c r="AK42" s="54"/>
      <c r="AL42" s="54"/>
      <c r="AM42" s="54"/>
      <c r="AN42" s="54"/>
      <c r="AO42" s="54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>
        <f t="shared" si="14"/>
        <v>117</v>
      </c>
      <c r="BF42" s="42"/>
      <c r="BG42" s="36"/>
      <c r="BH42" s="36"/>
      <c r="BI42" s="36"/>
    </row>
    <row r="43" spans="1:61" s="65" customFormat="1" x14ac:dyDescent="0.25">
      <c r="A43" s="118"/>
      <c r="B43" s="83"/>
      <c r="C43" s="80"/>
      <c r="D43" s="21" t="s">
        <v>64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4"/>
      <c r="T43" s="54"/>
      <c r="U43" s="54">
        <v>2</v>
      </c>
      <c r="V43" s="54"/>
      <c r="W43" s="54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54"/>
      <c r="AJ43" s="54"/>
      <c r="AK43" s="54"/>
      <c r="AL43" s="54"/>
      <c r="AM43" s="54"/>
      <c r="AN43" s="54"/>
      <c r="AO43" s="54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7">
        <f t="shared" si="14"/>
        <v>2</v>
      </c>
      <c r="BF43" s="43"/>
      <c r="BG43" s="36"/>
      <c r="BH43" s="36"/>
      <c r="BI43" s="36"/>
    </row>
    <row r="44" spans="1:61" s="65" customFormat="1" x14ac:dyDescent="0.25">
      <c r="A44" s="118"/>
      <c r="B44" s="82" t="s">
        <v>218</v>
      </c>
      <c r="C44" s="79" t="s">
        <v>219</v>
      </c>
      <c r="D44" s="21" t="s">
        <v>63</v>
      </c>
      <c r="E44" s="22">
        <v>8</v>
      </c>
      <c r="F44" s="22">
        <v>8</v>
      </c>
      <c r="G44" s="22">
        <v>8</v>
      </c>
      <c r="H44" s="22">
        <v>8</v>
      </c>
      <c r="I44" s="22">
        <v>8</v>
      </c>
      <c r="J44" s="22">
        <v>8</v>
      </c>
      <c r="K44" s="22">
        <v>8</v>
      </c>
      <c r="L44" s="22">
        <v>8</v>
      </c>
      <c r="M44" s="22">
        <v>8</v>
      </c>
      <c r="N44" s="22">
        <v>8</v>
      </c>
      <c r="O44" s="22">
        <v>8</v>
      </c>
      <c r="P44" s="22">
        <v>8</v>
      </c>
      <c r="Q44" s="22">
        <v>8</v>
      </c>
      <c r="R44" s="22">
        <v>8</v>
      </c>
      <c r="S44" s="22">
        <v>8</v>
      </c>
      <c r="T44" s="22">
        <v>8</v>
      </c>
      <c r="U44" s="54">
        <v>4</v>
      </c>
      <c r="V44" s="54"/>
      <c r="W44" s="54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54"/>
      <c r="AJ44" s="54"/>
      <c r="AK44" s="54"/>
      <c r="AL44" s="54"/>
      <c r="AM44" s="54"/>
      <c r="AN44" s="54"/>
      <c r="AO44" s="54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3">
        <f t="shared" si="14"/>
        <v>132</v>
      </c>
      <c r="BF44" s="42"/>
      <c r="BG44" s="36"/>
      <c r="BH44" s="36"/>
      <c r="BI44" s="36"/>
    </row>
    <row r="45" spans="1:61" s="65" customFormat="1" x14ac:dyDescent="0.25">
      <c r="A45" s="118"/>
      <c r="B45" s="83"/>
      <c r="C45" s="80"/>
      <c r="D45" s="21" t="s">
        <v>64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4"/>
      <c r="T45" s="54"/>
      <c r="U45" s="54">
        <v>4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7">
        <f t="shared" si="14"/>
        <v>4</v>
      </c>
      <c r="BF45" s="43"/>
      <c r="BG45" s="36"/>
      <c r="BH45" s="36"/>
      <c r="BI45" s="36"/>
    </row>
    <row r="46" spans="1:61" s="65" customFormat="1" x14ac:dyDescent="0.25">
      <c r="A46" s="118"/>
      <c r="B46" s="54" t="s">
        <v>150</v>
      </c>
      <c r="C46" s="56" t="s">
        <v>119</v>
      </c>
      <c r="D46" s="21" t="s">
        <v>63</v>
      </c>
      <c r="E46" s="59"/>
      <c r="F46" s="59"/>
      <c r="G46" s="59"/>
      <c r="H46" s="59"/>
      <c r="I46" s="59"/>
      <c r="J46" s="59"/>
      <c r="K46" s="59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23"/>
      <c r="AC46" s="23"/>
      <c r="AD46" s="28"/>
      <c r="AE46" s="51"/>
      <c r="AF46" s="51"/>
      <c r="AG46" s="51"/>
      <c r="AH46" s="59"/>
      <c r="AI46" s="23">
        <v>36</v>
      </c>
      <c r="AJ46" s="59"/>
      <c r="AK46" s="59"/>
      <c r="AL46" s="51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47">
        <f t="shared" si="14"/>
        <v>36</v>
      </c>
      <c r="BF46" s="42"/>
      <c r="BG46" s="36"/>
      <c r="BH46" s="36"/>
      <c r="BI46" s="36"/>
    </row>
    <row r="47" spans="1:61" s="65" customFormat="1" x14ac:dyDescent="0.25">
      <c r="A47" s="118"/>
      <c r="B47" s="54" t="s">
        <v>151</v>
      </c>
      <c r="C47" s="56" t="s">
        <v>238</v>
      </c>
      <c r="D47" s="21" t="s">
        <v>63</v>
      </c>
      <c r="E47" s="59"/>
      <c r="F47" s="59"/>
      <c r="G47" s="59"/>
      <c r="H47" s="59"/>
      <c r="I47" s="59"/>
      <c r="J47" s="59"/>
      <c r="K47" s="59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4"/>
      <c r="AC47" s="54"/>
      <c r="AD47" s="54"/>
      <c r="AE47" s="51"/>
      <c r="AF47" s="51"/>
      <c r="AG47" s="51"/>
      <c r="AH47" s="59"/>
      <c r="AI47" s="54"/>
      <c r="AJ47" s="59">
        <v>36</v>
      </c>
      <c r="AK47" s="59"/>
      <c r="AL47" s="51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47">
        <f t="shared" si="14"/>
        <v>36</v>
      </c>
      <c r="BF47" s="42"/>
      <c r="BG47" s="36"/>
      <c r="BH47" s="36"/>
      <c r="BI47" s="36"/>
    </row>
    <row r="48" spans="1:61" s="65" customFormat="1" x14ac:dyDescent="0.25">
      <c r="A48" s="118"/>
      <c r="B48" s="54" t="s">
        <v>241</v>
      </c>
      <c r="C48" s="67" t="s">
        <v>240</v>
      </c>
      <c r="D48" s="21"/>
      <c r="E48" s="59"/>
      <c r="F48" s="59"/>
      <c r="G48" s="59"/>
      <c r="H48" s="59"/>
      <c r="I48" s="59"/>
      <c r="J48" s="59"/>
      <c r="K48" s="59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4"/>
      <c r="AC48" s="54"/>
      <c r="AD48" s="54"/>
      <c r="AE48" s="51"/>
      <c r="AF48" s="51"/>
      <c r="AG48" s="51"/>
      <c r="AH48" s="59"/>
      <c r="AI48" s="54"/>
      <c r="AJ48" s="59"/>
      <c r="AK48" s="59">
        <v>36</v>
      </c>
      <c r="AL48" s="5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47">
        <f t="shared" si="14"/>
        <v>36</v>
      </c>
      <c r="BF48" s="42"/>
      <c r="BG48" s="36"/>
      <c r="BH48" s="36"/>
      <c r="BI48" s="36"/>
    </row>
    <row r="49" spans="1:64" s="65" customFormat="1" x14ac:dyDescent="0.25">
      <c r="A49" s="118"/>
      <c r="B49" s="54" t="s">
        <v>152</v>
      </c>
      <c r="C49" s="56" t="s">
        <v>239</v>
      </c>
      <c r="D49" s="21" t="s">
        <v>153</v>
      </c>
      <c r="E49" s="22"/>
      <c r="F49" s="22"/>
      <c r="G49" s="22"/>
      <c r="H49" s="22"/>
      <c r="I49" s="22"/>
      <c r="J49" s="22"/>
      <c r="K49" s="22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22"/>
      <c r="AI49" s="22"/>
      <c r="AJ49" s="22"/>
      <c r="AK49" s="22"/>
      <c r="AL49" s="54">
        <v>36</v>
      </c>
      <c r="AM49" s="22">
        <v>36</v>
      </c>
      <c r="AN49" s="22">
        <v>36</v>
      </c>
      <c r="AO49" s="22">
        <v>36</v>
      </c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47">
        <f t="shared" si="14"/>
        <v>144</v>
      </c>
      <c r="BF49" s="42"/>
      <c r="BG49" s="36"/>
      <c r="BH49" s="36"/>
      <c r="BI49" s="36"/>
    </row>
    <row r="50" spans="1:64" s="65" customFormat="1" x14ac:dyDescent="0.25">
      <c r="A50" s="118"/>
      <c r="B50" s="54" t="s">
        <v>154</v>
      </c>
      <c r="C50" s="56" t="s">
        <v>155</v>
      </c>
      <c r="D50" s="21" t="s">
        <v>156</v>
      </c>
      <c r="E50" s="22"/>
      <c r="F50" s="22"/>
      <c r="G50" s="22"/>
      <c r="H50" s="22"/>
      <c r="I50" s="22"/>
      <c r="J50" s="22"/>
      <c r="K50" s="22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22"/>
      <c r="AI50" s="22"/>
      <c r="AJ50" s="22"/>
      <c r="AK50" s="22"/>
      <c r="AL50" s="54"/>
      <c r="AM50" s="22"/>
      <c r="AN50" s="22"/>
      <c r="AO50" s="22"/>
      <c r="AP50" s="22">
        <v>36</v>
      </c>
      <c r="AQ50" s="22">
        <v>36</v>
      </c>
      <c r="AR50" s="22">
        <v>36</v>
      </c>
      <c r="AS50" s="22">
        <v>36</v>
      </c>
      <c r="AT50" s="22">
        <v>36</v>
      </c>
      <c r="AU50" s="22">
        <v>36</v>
      </c>
      <c r="AV50" s="22"/>
      <c r="AW50" s="22"/>
      <c r="AX50" s="22"/>
      <c r="AY50" s="22"/>
      <c r="AZ50" s="22"/>
      <c r="BA50" s="22"/>
      <c r="BB50" s="22"/>
      <c r="BC50" s="22"/>
      <c r="BD50" s="22"/>
      <c r="BE50" s="47">
        <f t="shared" si="14"/>
        <v>216</v>
      </c>
      <c r="BF50" s="42"/>
      <c r="BG50" s="36"/>
      <c r="BH50" s="36"/>
      <c r="BI50" s="36"/>
    </row>
    <row r="51" spans="1:64" s="35" customFormat="1" ht="21.75" customHeight="1" x14ac:dyDescent="0.2">
      <c r="A51" s="118"/>
      <c r="B51" s="114" t="s">
        <v>89</v>
      </c>
      <c r="C51" s="115"/>
      <c r="D51" s="116"/>
      <c r="E51" s="18">
        <f>E8+E18+E24</f>
        <v>36</v>
      </c>
      <c r="F51" s="18">
        <f t="shared" ref="F51:BD52" si="15">F8+F18+F24</f>
        <v>35</v>
      </c>
      <c r="G51" s="18">
        <f t="shared" si="15"/>
        <v>35</v>
      </c>
      <c r="H51" s="18">
        <f t="shared" si="15"/>
        <v>36</v>
      </c>
      <c r="I51" s="18">
        <f t="shared" si="15"/>
        <v>36</v>
      </c>
      <c r="J51" s="18">
        <f t="shared" si="15"/>
        <v>36</v>
      </c>
      <c r="K51" s="18">
        <f t="shared" si="15"/>
        <v>36</v>
      </c>
      <c r="L51" s="18">
        <f t="shared" si="15"/>
        <v>36</v>
      </c>
      <c r="M51" s="18">
        <f t="shared" si="15"/>
        <v>36</v>
      </c>
      <c r="N51" s="18">
        <f t="shared" si="15"/>
        <v>34</v>
      </c>
      <c r="O51" s="18">
        <f t="shared" si="15"/>
        <v>36</v>
      </c>
      <c r="P51" s="18">
        <f t="shared" si="15"/>
        <v>36</v>
      </c>
      <c r="Q51" s="18">
        <f t="shared" si="15"/>
        <v>34</v>
      </c>
      <c r="R51" s="18">
        <f t="shared" si="15"/>
        <v>36</v>
      </c>
      <c r="S51" s="18">
        <f t="shared" si="15"/>
        <v>36</v>
      </c>
      <c r="T51" s="18">
        <f t="shared" si="15"/>
        <v>36</v>
      </c>
      <c r="U51" s="18">
        <f t="shared" si="15"/>
        <v>28</v>
      </c>
      <c r="V51" s="18">
        <f t="shared" si="15"/>
        <v>0</v>
      </c>
      <c r="W51" s="18">
        <f t="shared" si="15"/>
        <v>0</v>
      </c>
      <c r="X51" s="18">
        <f t="shared" si="15"/>
        <v>36</v>
      </c>
      <c r="Y51" s="18">
        <f t="shared" si="15"/>
        <v>36</v>
      </c>
      <c r="Z51" s="18">
        <f t="shared" si="15"/>
        <v>36</v>
      </c>
      <c r="AA51" s="18">
        <f t="shared" si="15"/>
        <v>36</v>
      </c>
      <c r="AB51" s="18">
        <f t="shared" si="15"/>
        <v>36</v>
      </c>
      <c r="AC51" s="18">
        <f t="shared" si="15"/>
        <v>36</v>
      </c>
      <c r="AD51" s="18">
        <f t="shared" si="15"/>
        <v>28</v>
      </c>
      <c r="AE51" s="18">
        <f t="shared" si="15"/>
        <v>36</v>
      </c>
      <c r="AF51" s="18">
        <f t="shared" si="15"/>
        <v>36</v>
      </c>
      <c r="AG51" s="18">
        <f t="shared" si="15"/>
        <v>36</v>
      </c>
      <c r="AH51" s="18">
        <f t="shared" si="15"/>
        <v>36</v>
      </c>
      <c r="AI51" s="18">
        <f t="shared" si="15"/>
        <v>36</v>
      </c>
      <c r="AJ51" s="18">
        <f t="shared" si="15"/>
        <v>36</v>
      </c>
      <c r="AK51" s="18">
        <f>AK48</f>
        <v>36</v>
      </c>
      <c r="AL51" s="18">
        <f>AL49</f>
        <v>36</v>
      </c>
      <c r="AM51" s="18">
        <f t="shared" ref="AM51:AO51" si="16">AM49</f>
        <v>36</v>
      </c>
      <c r="AN51" s="18">
        <f t="shared" si="16"/>
        <v>36</v>
      </c>
      <c r="AO51" s="18">
        <f t="shared" si="16"/>
        <v>36</v>
      </c>
      <c r="AP51" s="18">
        <f>AP50</f>
        <v>36</v>
      </c>
      <c r="AQ51" s="18">
        <f t="shared" ref="AQ51:AU51" si="17">AQ50</f>
        <v>36</v>
      </c>
      <c r="AR51" s="18">
        <f t="shared" si="17"/>
        <v>36</v>
      </c>
      <c r="AS51" s="18">
        <f t="shared" si="17"/>
        <v>36</v>
      </c>
      <c r="AT51" s="18">
        <f t="shared" si="17"/>
        <v>36</v>
      </c>
      <c r="AU51" s="18">
        <f t="shared" si="17"/>
        <v>36</v>
      </c>
      <c r="AV51" s="18">
        <f t="shared" si="15"/>
        <v>0</v>
      </c>
      <c r="AW51" s="18">
        <f t="shared" si="15"/>
        <v>0</v>
      </c>
      <c r="AX51" s="18">
        <f t="shared" si="15"/>
        <v>0</v>
      </c>
      <c r="AY51" s="18">
        <f t="shared" si="15"/>
        <v>0</v>
      </c>
      <c r="AZ51" s="18">
        <f t="shared" si="15"/>
        <v>0</v>
      </c>
      <c r="BA51" s="18">
        <f t="shared" si="15"/>
        <v>0</v>
      </c>
      <c r="BB51" s="18">
        <f t="shared" si="15"/>
        <v>0</v>
      </c>
      <c r="BC51" s="18">
        <f t="shared" si="15"/>
        <v>0</v>
      </c>
      <c r="BD51" s="18">
        <f t="shared" si="15"/>
        <v>0</v>
      </c>
      <c r="BE51" s="18">
        <f>SUM(E51:BD51)</f>
        <v>1454</v>
      </c>
      <c r="BF51" s="40"/>
      <c r="BG51" s="36"/>
      <c r="BH51" s="36"/>
      <c r="BI51" s="36"/>
      <c r="BJ51" s="48"/>
      <c r="BK51" s="48"/>
      <c r="BL51" s="36"/>
    </row>
    <row r="52" spans="1:64" s="35" customFormat="1" ht="19.5" customHeight="1" x14ac:dyDescent="0.2">
      <c r="A52" s="118"/>
      <c r="B52" s="114" t="s">
        <v>90</v>
      </c>
      <c r="C52" s="115"/>
      <c r="D52" s="116"/>
      <c r="E52" s="18">
        <f>E9+E19+E25</f>
        <v>0</v>
      </c>
      <c r="F52" s="18">
        <f t="shared" si="15"/>
        <v>1</v>
      </c>
      <c r="G52" s="18">
        <f t="shared" si="15"/>
        <v>1</v>
      </c>
      <c r="H52" s="18">
        <f t="shared" si="15"/>
        <v>0</v>
      </c>
      <c r="I52" s="18">
        <f t="shared" si="15"/>
        <v>0</v>
      </c>
      <c r="J52" s="18">
        <f t="shared" si="15"/>
        <v>0</v>
      </c>
      <c r="K52" s="18">
        <f t="shared" si="15"/>
        <v>0</v>
      </c>
      <c r="L52" s="18">
        <f t="shared" si="15"/>
        <v>0</v>
      </c>
      <c r="M52" s="18">
        <f t="shared" si="15"/>
        <v>0</v>
      </c>
      <c r="N52" s="18">
        <f t="shared" si="15"/>
        <v>2</v>
      </c>
      <c r="O52" s="18">
        <f t="shared" si="15"/>
        <v>0</v>
      </c>
      <c r="P52" s="18">
        <f t="shared" si="15"/>
        <v>0</v>
      </c>
      <c r="Q52" s="18">
        <f t="shared" si="15"/>
        <v>2</v>
      </c>
      <c r="R52" s="18">
        <f t="shared" si="15"/>
        <v>0</v>
      </c>
      <c r="S52" s="18">
        <f t="shared" si="15"/>
        <v>0</v>
      </c>
      <c r="T52" s="18">
        <f t="shared" si="15"/>
        <v>0</v>
      </c>
      <c r="U52" s="18">
        <f t="shared" si="15"/>
        <v>8</v>
      </c>
      <c r="V52" s="18">
        <f t="shared" si="15"/>
        <v>0</v>
      </c>
      <c r="W52" s="18">
        <f t="shared" si="15"/>
        <v>0</v>
      </c>
      <c r="X52" s="18">
        <f t="shared" si="15"/>
        <v>0</v>
      </c>
      <c r="Y52" s="18">
        <f t="shared" si="15"/>
        <v>0</v>
      </c>
      <c r="Z52" s="18">
        <f t="shared" si="15"/>
        <v>0</v>
      </c>
      <c r="AA52" s="18">
        <f t="shared" si="15"/>
        <v>0</v>
      </c>
      <c r="AB52" s="18">
        <f t="shared" si="15"/>
        <v>0</v>
      </c>
      <c r="AC52" s="18">
        <f t="shared" si="15"/>
        <v>0</v>
      </c>
      <c r="AD52" s="18">
        <f t="shared" si="15"/>
        <v>8</v>
      </c>
      <c r="AE52" s="18">
        <f t="shared" si="15"/>
        <v>0</v>
      </c>
      <c r="AF52" s="18">
        <f t="shared" si="15"/>
        <v>0</v>
      </c>
      <c r="AG52" s="18">
        <f t="shared" si="15"/>
        <v>0</v>
      </c>
      <c r="AH52" s="18">
        <f t="shared" si="15"/>
        <v>0</v>
      </c>
      <c r="AI52" s="18">
        <f t="shared" si="15"/>
        <v>0</v>
      </c>
      <c r="AJ52" s="18">
        <f t="shared" si="15"/>
        <v>0</v>
      </c>
      <c r="AK52" s="18">
        <f t="shared" si="15"/>
        <v>0</v>
      </c>
      <c r="AL52" s="18">
        <f t="shared" si="15"/>
        <v>0</v>
      </c>
      <c r="AM52" s="18">
        <f t="shared" si="15"/>
        <v>0</v>
      </c>
      <c r="AN52" s="18">
        <f t="shared" si="15"/>
        <v>0</v>
      </c>
      <c r="AO52" s="18">
        <f t="shared" si="15"/>
        <v>0</v>
      </c>
      <c r="AP52" s="18">
        <f t="shared" si="15"/>
        <v>0</v>
      </c>
      <c r="AQ52" s="18">
        <f t="shared" si="15"/>
        <v>0</v>
      </c>
      <c r="AR52" s="18">
        <f t="shared" si="15"/>
        <v>0</v>
      </c>
      <c r="AS52" s="18">
        <f t="shared" si="15"/>
        <v>0</v>
      </c>
      <c r="AT52" s="18">
        <f t="shared" si="15"/>
        <v>0</v>
      </c>
      <c r="AU52" s="18">
        <f t="shared" si="15"/>
        <v>0</v>
      </c>
      <c r="AV52" s="18">
        <f t="shared" si="15"/>
        <v>0</v>
      </c>
      <c r="AW52" s="18">
        <f t="shared" si="15"/>
        <v>0</v>
      </c>
      <c r="AX52" s="18">
        <f t="shared" si="15"/>
        <v>0</v>
      </c>
      <c r="AY52" s="18">
        <f t="shared" si="15"/>
        <v>0</v>
      </c>
      <c r="AZ52" s="18">
        <f t="shared" si="15"/>
        <v>0</v>
      </c>
      <c r="BA52" s="18">
        <f t="shared" si="15"/>
        <v>0</v>
      </c>
      <c r="BB52" s="18">
        <f t="shared" si="15"/>
        <v>0</v>
      </c>
      <c r="BC52" s="18">
        <f t="shared" si="15"/>
        <v>0</v>
      </c>
      <c r="BD52" s="18">
        <f t="shared" si="15"/>
        <v>0</v>
      </c>
      <c r="BE52" s="18">
        <f t="shared" ref="BE52:BE53" si="18">SUM(E52:BD52)</f>
        <v>22</v>
      </c>
      <c r="BF52" s="40"/>
      <c r="BG52" s="36"/>
      <c r="BH52" s="36"/>
      <c r="BI52" s="36"/>
      <c r="BJ52" s="48"/>
      <c r="BK52" s="48"/>
      <c r="BL52" s="36"/>
    </row>
    <row r="53" spans="1:64" s="35" customFormat="1" ht="12.75" x14ac:dyDescent="0.2">
      <c r="A53" s="119"/>
      <c r="B53" s="81" t="s">
        <v>91</v>
      </c>
      <c r="C53" s="81"/>
      <c r="D53" s="81"/>
      <c r="E53" s="19">
        <f>E51+E52</f>
        <v>36</v>
      </c>
      <c r="F53" s="19">
        <f t="shared" ref="F53:BD53" si="19">F51+F52</f>
        <v>36</v>
      </c>
      <c r="G53" s="19">
        <f t="shared" si="19"/>
        <v>36</v>
      </c>
      <c r="H53" s="19">
        <f t="shared" si="19"/>
        <v>36</v>
      </c>
      <c r="I53" s="19">
        <f t="shared" si="19"/>
        <v>36</v>
      </c>
      <c r="J53" s="19">
        <f t="shared" si="19"/>
        <v>36</v>
      </c>
      <c r="K53" s="19">
        <f t="shared" si="19"/>
        <v>36</v>
      </c>
      <c r="L53" s="19">
        <f t="shared" si="19"/>
        <v>36</v>
      </c>
      <c r="M53" s="19">
        <f t="shared" si="19"/>
        <v>36</v>
      </c>
      <c r="N53" s="19">
        <f t="shared" si="19"/>
        <v>36</v>
      </c>
      <c r="O53" s="19">
        <f t="shared" si="19"/>
        <v>36</v>
      </c>
      <c r="P53" s="19">
        <f t="shared" si="19"/>
        <v>36</v>
      </c>
      <c r="Q53" s="19">
        <f t="shared" si="19"/>
        <v>36</v>
      </c>
      <c r="R53" s="19">
        <f t="shared" si="19"/>
        <v>36</v>
      </c>
      <c r="S53" s="19">
        <f t="shared" si="19"/>
        <v>36</v>
      </c>
      <c r="T53" s="19">
        <f t="shared" si="19"/>
        <v>36</v>
      </c>
      <c r="U53" s="19">
        <f t="shared" si="19"/>
        <v>36</v>
      </c>
      <c r="V53" s="19">
        <f t="shared" si="19"/>
        <v>0</v>
      </c>
      <c r="W53" s="19">
        <f t="shared" si="19"/>
        <v>0</v>
      </c>
      <c r="X53" s="19">
        <f t="shared" si="19"/>
        <v>36</v>
      </c>
      <c r="Y53" s="19">
        <f t="shared" si="19"/>
        <v>36</v>
      </c>
      <c r="Z53" s="19">
        <f t="shared" si="19"/>
        <v>36</v>
      </c>
      <c r="AA53" s="19">
        <f t="shared" si="19"/>
        <v>36</v>
      </c>
      <c r="AB53" s="19">
        <f t="shared" si="19"/>
        <v>36</v>
      </c>
      <c r="AC53" s="19">
        <f t="shared" si="19"/>
        <v>36</v>
      </c>
      <c r="AD53" s="19">
        <f t="shared" si="19"/>
        <v>36</v>
      </c>
      <c r="AE53" s="19">
        <f t="shared" si="19"/>
        <v>36</v>
      </c>
      <c r="AF53" s="19">
        <f t="shared" si="19"/>
        <v>36</v>
      </c>
      <c r="AG53" s="19">
        <f t="shared" si="19"/>
        <v>36</v>
      </c>
      <c r="AH53" s="19">
        <f t="shared" si="19"/>
        <v>36</v>
      </c>
      <c r="AI53" s="19">
        <f t="shared" si="19"/>
        <v>36</v>
      </c>
      <c r="AJ53" s="19">
        <f t="shared" si="19"/>
        <v>36</v>
      </c>
      <c r="AK53" s="19">
        <f t="shared" si="19"/>
        <v>36</v>
      </c>
      <c r="AL53" s="19">
        <f t="shared" si="19"/>
        <v>36</v>
      </c>
      <c r="AM53" s="19">
        <f t="shared" si="19"/>
        <v>36</v>
      </c>
      <c r="AN53" s="19">
        <f t="shared" si="19"/>
        <v>36</v>
      </c>
      <c r="AO53" s="19">
        <f t="shared" si="19"/>
        <v>36</v>
      </c>
      <c r="AP53" s="19">
        <f t="shared" si="19"/>
        <v>36</v>
      </c>
      <c r="AQ53" s="19">
        <f t="shared" si="19"/>
        <v>36</v>
      </c>
      <c r="AR53" s="19">
        <f t="shared" si="19"/>
        <v>36</v>
      </c>
      <c r="AS53" s="19">
        <f t="shared" si="19"/>
        <v>36</v>
      </c>
      <c r="AT53" s="19">
        <f t="shared" si="19"/>
        <v>36</v>
      </c>
      <c r="AU53" s="19">
        <f t="shared" si="19"/>
        <v>36</v>
      </c>
      <c r="AV53" s="19">
        <f t="shared" si="19"/>
        <v>0</v>
      </c>
      <c r="AW53" s="19">
        <f t="shared" si="19"/>
        <v>0</v>
      </c>
      <c r="AX53" s="19">
        <f t="shared" si="19"/>
        <v>0</v>
      </c>
      <c r="AY53" s="19">
        <f t="shared" si="19"/>
        <v>0</v>
      </c>
      <c r="AZ53" s="19">
        <f t="shared" si="19"/>
        <v>0</v>
      </c>
      <c r="BA53" s="19">
        <f t="shared" si="19"/>
        <v>0</v>
      </c>
      <c r="BB53" s="19">
        <f t="shared" si="19"/>
        <v>0</v>
      </c>
      <c r="BC53" s="19">
        <f t="shared" si="19"/>
        <v>0</v>
      </c>
      <c r="BD53" s="19">
        <f t="shared" si="19"/>
        <v>0</v>
      </c>
      <c r="BE53" s="18">
        <f t="shared" si="18"/>
        <v>1476</v>
      </c>
      <c r="BF53" s="40"/>
      <c r="BG53" s="36"/>
      <c r="BH53" s="36"/>
      <c r="BI53" s="36"/>
      <c r="BJ53" s="48"/>
      <c r="BK53" s="36"/>
      <c r="BL53" s="36"/>
    </row>
    <row r="54" spans="1:64" x14ac:dyDescent="0.25">
      <c r="BK54" s="36"/>
      <c r="BL54" s="36"/>
    </row>
    <row r="55" spans="1:64" ht="20.25" customHeight="1" x14ac:dyDescent="0.3">
      <c r="BK55" s="49"/>
    </row>
  </sheetData>
  <mergeCells count="66">
    <mergeCell ref="B52:D52"/>
    <mergeCell ref="B53:D53"/>
    <mergeCell ref="AS2:AU2"/>
    <mergeCell ref="B30:B31"/>
    <mergeCell ref="C30:C31"/>
    <mergeCell ref="B22:B23"/>
    <mergeCell ref="C22:C23"/>
    <mergeCell ref="B24:B25"/>
    <mergeCell ref="C24:C25"/>
    <mergeCell ref="B26:B27"/>
    <mergeCell ref="C26:C27"/>
    <mergeCell ref="B18:B19"/>
    <mergeCell ref="C18:C19"/>
    <mergeCell ref="B20:B21"/>
    <mergeCell ref="C20:C21"/>
    <mergeCell ref="B28:B29"/>
    <mergeCell ref="C28:C29"/>
    <mergeCell ref="B12:B13"/>
    <mergeCell ref="C12:C13"/>
    <mergeCell ref="B14:B15"/>
    <mergeCell ref="C14:C15"/>
    <mergeCell ref="B16:B17"/>
    <mergeCell ref="C16:C17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V2:AV3"/>
    <mergeCell ref="V2:V3"/>
    <mergeCell ref="W2:Y2"/>
    <mergeCell ref="Z2:Z3"/>
    <mergeCell ref="AR2:AR3"/>
    <mergeCell ref="AE2:AH2"/>
    <mergeCell ref="A2:A7"/>
    <mergeCell ref="B2:B7"/>
    <mergeCell ref="C2:C7"/>
    <mergeCell ref="D2:D7"/>
    <mergeCell ref="E2:H2"/>
    <mergeCell ref="AA2:AD2"/>
    <mergeCell ref="I2:I3"/>
    <mergeCell ref="J2:L2"/>
    <mergeCell ref="M2:M3"/>
    <mergeCell ref="N2:Q2"/>
    <mergeCell ref="R2:U2"/>
    <mergeCell ref="A8:A53"/>
    <mergeCell ref="B34:B35"/>
    <mergeCell ref="C34:C35"/>
    <mergeCell ref="B36:B37"/>
    <mergeCell ref="C36:C37"/>
    <mergeCell ref="B40:B41"/>
    <mergeCell ref="C40:C41"/>
    <mergeCell ref="B42:B43"/>
    <mergeCell ref="C42:C43"/>
    <mergeCell ref="B44:B45"/>
    <mergeCell ref="C44:C45"/>
    <mergeCell ref="B51:D51"/>
    <mergeCell ref="B8:B9"/>
    <mergeCell ref="C8:C9"/>
    <mergeCell ref="B10:B11"/>
    <mergeCell ref="C10:C11"/>
  </mergeCells>
  <pageMargins left="0.7" right="0.7" top="0.75" bottom="0.75" header="0.3" footer="0.3"/>
  <pageSetup paperSize="9" scale="5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8"/>
  <sheetViews>
    <sheetView zoomScale="70" zoomScaleNormal="7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85546875" defaultRowHeight="15" x14ac:dyDescent="0.25"/>
  <cols>
    <col min="1" max="1" width="4.85546875" style="1" customWidth="1"/>
    <col min="2" max="2" width="7" style="1" customWidth="1"/>
    <col min="3" max="3" width="18.7109375" style="1" customWidth="1"/>
    <col min="4" max="4" width="6.140625" style="1" customWidth="1"/>
    <col min="5" max="20" width="2.7109375" style="1" customWidth="1"/>
    <col min="21" max="21" width="4.140625" style="26" customWidth="1"/>
    <col min="22" max="23" width="2.7109375" style="26" customWidth="1"/>
    <col min="24" max="46" width="2.7109375" style="1" customWidth="1"/>
    <col min="47" max="47" width="3.42578125" style="26" customWidth="1"/>
    <col min="48" max="56" width="2.7109375" style="26" customWidth="1"/>
    <col min="57" max="57" width="10.5703125" style="1" customWidth="1"/>
    <col min="58" max="58" width="3.28515625" style="8" customWidth="1"/>
    <col min="59" max="59" width="5.7109375" style="9" customWidth="1"/>
    <col min="60" max="60" width="6.7109375" style="9" customWidth="1"/>
    <col min="61" max="16384" width="8.85546875" style="1"/>
  </cols>
  <sheetData>
    <row r="1" spans="1:61" s="4" customFormat="1" ht="15.75" x14ac:dyDescent="0.25">
      <c r="A1" s="4" t="s">
        <v>8</v>
      </c>
      <c r="U1" s="5"/>
      <c r="V1" s="5"/>
      <c r="W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6"/>
      <c r="BG1" s="7"/>
      <c r="BH1" s="7"/>
    </row>
    <row r="2" spans="1:61" s="4" customFormat="1" ht="15.75" x14ac:dyDescent="0.25">
      <c r="B2" s="4" t="s">
        <v>158</v>
      </c>
      <c r="U2" s="5"/>
      <c r="V2" s="5"/>
      <c r="W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6"/>
      <c r="BG2" s="7"/>
      <c r="BH2" s="7"/>
    </row>
    <row r="3" spans="1:61" s="4" customFormat="1" ht="15.75" x14ac:dyDescent="0.25">
      <c r="U3" s="5"/>
      <c r="V3" s="5"/>
      <c r="W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6"/>
      <c r="BG3" s="7"/>
      <c r="BH3" s="7"/>
    </row>
    <row r="4" spans="1:61" ht="18.600000000000001" customHeight="1" x14ac:dyDescent="0.25">
      <c r="A4" s="101" t="s">
        <v>10</v>
      </c>
      <c r="B4" s="108" t="s">
        <v>11</v>
      </c>
      <c r="C4" s="101" t="s">
        <v>12</v>
      </c>
      <c r="D4" s="101" t="s">
        <v>13</v>
      </c>
      <c r="E4" s="111" t="s">
        <v>14</v>
      </c>
      <c r="F4" s="112"/>
      <c r="G4" s="112"/>
      <c r="H4" s="113"/>
      <c r="I4" s="106" t="s">
        <v>15</v>
      </c>
      <c r="J4" s="89" t="s">
        <v>16</v>
      </c>
      <c r="K4" s="89"/>
      <c r="L4" s="90"/>
      <c r="M4" s="106" t="s">
        <v>17</v>
      </c>
      <c r="N4" s="89" t="s">
        <v>18</v>
      </c>
      <c r="O4" s="89"/>
      <c r="P4" s="89"/>
      <c r="Q4" s="90"/>
      <c r="R4" s="88" t="s">
        <v>19</v>
      </c>
      <c r="S4" s="89"/>
      <c r="T4" s="89"/>
      <c r="U4" s="90"/>
      <c r="V4" s="97" t="s">
        <v>20</v>
      </c>
      <c r="W4" s="88" t="s">
        <v>21</v>
      </c>
      <c r="X4" s="89"/>
      <c r="Y4" s="90"/>
      <c r="Z4" s="99" t="s">
        <v>22</v>
      </c>
      <c r="AA4" s="88" t="s">
        <v>23</v>
      </c>
      <c r="AB4" s="89"/>
      <c r="AC4" s="90"/>
      <c r="AD4" s="99" t="s">
        <v>24</v>
      </c>
      <c r="AE4" s="88" t="s">
        <v>25</v>
      </c>
      <c r="AF4" s="89"/>
      <c r="AG4" s="89"/>
      <c r="AH4" s="90"/>
      <c r="AI4" s="97" t="s">
        <v>26</v>
      </c>
      <c r="AJ4" s="88" t="s">
        <v>27</v>
      </c>
      <c r="AK4" s="89"/>
      <c r="AL4" s="90"/>
      <c r="AM4" s="97" t="s">
        <v>28</v>
      </c>
      <c r="AN4" s="88" t="s">
        <v>29</v>
      </c>
      <c r="AO4" s="89"/>
      <c r="AP4" s="89"/>
      <c r="AQ4" s="90"/>
      <c r="AR4" s="88" t="s">
        <v>30</v>
      </c>
      <c r="AS4" s="89"/>
      <c r="AT4" s="89"/>
      <c r="AU4" s="90"/>
      <c r="AV4" s="97" t="s">
        <v>31</v>
      </c>
      <c r="AW4" s="88" t="s">
        <v>32</v>
      </c>
      <c r="AX4" s="89"/>
      <c r="AY4" s="90"/>
      <c r="AZ4" s="97" t="s">
        <v>33</v>
      </c>
      <c r="BA4" s="88" t="s">
        <v>34</v>
      </c>
      <c r="BB4" s="89"/>
      <c r="BC4" s="89"/>
      <c r="BD4" s="90"/>
      <c r="BE4" s="108" t="s">
        <v>159</v>
      </c>
    </row>
    <row r="5" spans="1:61" ht="54" customHeight="1" x14ac:dyDescent="0.25">
      <c r="A5" s="101"/>
      <c r="B5" s="109"/>
      <c r="C5" s="101"/>
      <c r="D5" s="101"/>
      <c r="E5" s="10" t="s">
        <v>36</v>
      </c>
      <c r="F5" s="10" t="s">
        <v>37</v>
      </c>
      <c r="G5" s="10" t="s">
        <v>38</v>
      </c>
      <c r="H5" s="10" t="s">
        <v>39</v>
      </c>
      <c r="I5" s="107"/>
      <c r="J5" s="11" t="s">
        <v>40</v>
      </c>
      <c r="K5" s="11" t="s">
        <v>41</v>
      </c>
      <c r="L5" s="10" t="s">
        <v>42</v>
      </c>
      <c r="M5" s="107"/>
      <c r="N5" s="11" t="s">
        <v>43</v>
      </c>
      <c r="O5" s="10" t="s">
        <v>44</v>
      </c>
      <c r="P5" s="10" t="s">
        <v>45</v>
      </c>
      <c r="Q5" s="10" t="s">
        <v>46</v>
      </c>
      <c r="R5" s="10" t="s">
        <v>36</v>
      </c>
      <c r="S5" s="10" t="s">
        <v>37</v>
      </c>
      <c r="T5" s="10" t="s">
        <v>38</v>
      </c>
      <c r="U5" s="10" t="s">
        <v>39</v>
      </c>
      <c r="V5" s="98"/>
      <c r="W5" s="10" t="s">
        <v>47</v>
      </c>
      <c r="X5" s="10" t="s">
        <v>48</v>
      </c>
      <c r="Y5" s="10" t="s">
        <v>49</v>
      </c>
      <c r="Z5" s="100"/>
      <c r="AA5" s="10" t="s">
        <v>50</v>
      </c>
      <c r="AB5" s="10" t="s">
        <v>51</v>
      </c>
      <c r="AC5" s="10" t="s">
        <v>52</v>
      </c>
      <c r="AD5" s="100"/>
      <c r="AE5" s="12" t="s">
        <v>50</v>
      </c>
      <c r="AF5" s="12" t="s">
        <v>51</v>
      </c>
      <c r="AG5" s="10" t="s">
        <v>52</v>
      </c>
      <c r="AH5" s="10" t="s">
        <v>53</v>
      </c>
      <c r="AI5" s="98"/>
      <c r="AJ5" s="10" t="s">
        <v>40</v>
      </c>
      <c r="AK5" s="11" t="s">
        <v>41</v>
      </c>
      <c r="AL5" s="11" t="s">
        <v>42</v>
      </c>
      <c r="AM5" s="98"/>
      <c r="AN5" s="10" t="s">
        <v>54</v>
      </c>
      <c r="AO5" s="11" t="s">
        <v>55</v>
      </c>
      <c r="AP5" s="11" t="s">
        <v>56</v>
      </c>
      <c r="AQ5" s="12" t="s">
        <v>57</v>
      </c>
      <c r="AR5" s="10" t="s">
        <v>36</v>
      </c>
      <c r="AS5" s="11" t="s">
        <v>37</v>
      </c>
      <c r="AT5" s="10" t="s">
        <v>38</v>
      </c>
      <c r="AU5" s="10" t="s">
        <v>39</v>
      </c>
      <c r="AV5" s="98"/>
      <c r="AW5" s="10" t="s">
        <v>40</v>
      </c>
      <c r="AX5" s="10" t="s">
        <v>41</v>
      </c>
      <c r="AY5" s="10" t="s">
        <v>42</v>
      </c>
      <c r="AZ5" s="98"/>
      <c r="BA5" s="10" t="s">
        <v>43</v>
      </c>
      <c r="BB5" s="10" t="s">
        <v>44</v>
      </c>
      <c r="BC5" s="10" t="s">
        <v>45</v>
      </c>
      <c r="BD5" s="10" t="s">
        <v>58</v>
      </c>
      <c r="BE5" s="109"/>
    </row>
    <row r="6" spans="1:61" ht="14.45" customHeight="1" x14ac:dyDescent="0.25">
      <c r="A6" s="101"/>
      <c r="B6" s="109"/>
      <c r="C6" s="101"/>
      <c r="D6" s="101"/>
      <c r="E6" s="94" t="s">
        <v>59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109"/>
    </row>
    <row r="7" spans="1:61" x14ac:dyDescent="0.25">
      <c r="A7" s="101"/>
      <c r="B7" s="109"/>
      <c r="C7" s="101"/>
      <c r="D7" s="101"/>
      <c r="E7" s="13">
        <v>36</v>
      </c>
      <c r="F7" s="13">
        <v>37</v>
      </c>
      <c r="G7" s="13">
        <v>38</v>
      </c>
      <c r="H7" s="13">
        <v>39</v>
      </c>
      <c r="I7" s="14">
        <v>40</v>
      </c>
      <c r="J7" s="14">
        <v>41</v>
      </c>
      <c r="K7" s="14">
        <v>42</v>
      </c>
      <c r="L7" s="13">
        <v>43</v>
      </c>
      <c r="M7" s="14">
        <v>44</v>
      </c>
      <c r="N7" s="14">
        <v>45</v>
      </c>
      <c r="O7" s="13">
        <v>46</v>
      </c>
      <c r="P7" s="13">
        <v>47</v>
      </c>
      <c r="Q7" s="14">
        <v>48</v>
      </c>
      <c r="R7" s="14">
        <v>49</v>
      </c>
      <c r="S7" s="13">
        <v>50</v>
      </c>
      <c r="T7" s="14">
        <v>51</v>
      </c>
      <c r="U7" s="13">
        <v>52</v>
      </c>
      <c r="V7" s="13">
        <v>1</v>
      </c>
      <c r="W7" s="13">
        <v>2</v>
      </c>
      <c r="X7" s="13">
        <v>3</v>
      </c>
      <c r="Y7" s="13">
        <v>4</v>
      </c>
      <c r="Z7" s="13">
        <v>5</v>
      </c>
      <c r="AA7" s="13">
        <v>6</v>
      </c>
      <c r="AB7" s="13">
        <v>7</v>
      </c>
      <c r="AC7" s="13">
        <v>8</v>
      </c>
      <c r="AD7" s="15">
        <v>9</v>
      </c>
      <c r="AE7" s="16">
        <f t="shared" ref="AE7:BD7" si="0">AD7+1</f>
        <v>10</v>
      </c>
      <c r="AF7" s="16">
        <f t="shared" si="0"/>
        <v>11</v>
      </c>
      <c r="AG7" s="13">
        <f t="shared" si="0"/>
        <v>12</v>
      </c>
      <c r="AH7" s="13">
        <f t="shared" si="0"/>
        <v>13</v>
      </c>
      <c r="AI7" s="14">
        <f t="shared" si="0"/>
        <v>14</v>
      </c>
      <c r="AJ7" s="13">
        <f t="shared" si="0"/>
        <v>15</v>
      </c>
      <c r="AK7" s="14">
        <f t="shared" si="0"/>
        <v>16</v>
      </c>
      <c r="AL7" s="14">
        <f t="shared" si="0"/>
        <v>17</v>
      </c>
      <c r="AM7" s="14">
        <f t="shared" si="0"/>
        <v>18</v>
      </c>
      <c r="AN7" s="13">
        <f t="shared" si="0"/>
        <v>19</v>
      </c>
      <c r="AO7" s="14">
        <f t="shared" si="0"/>
        <v>20</v>
      </c>
      <c r="AP7" s="14">
        <f t="shared" si="0"/>
        <v>21</v>
      </c>
      <c r="AQ7" s="13">
        <f t="shared" si="0"/>
        <v>22</v>
      </c>
      <c r="AR7" s="14">
        <f t="shared" si="0"/>
        <v>23</v>
      </c>
      <c r="AS7" s="14">
        <f t="shared" si="0"/>
        <v>24</v>
      </c>
      <c r="AT7" s="13">
        <f t="shared" si="0"/>
        <v>25</v>
      </c>
      <c r="AU7" s="13">
        <f t="shared" si="0"/>
        <v>26</v>
      </c>
      <c r="AV7" s="13">
        <f t="shared" si="0"/>
        <v>27</v>
      </c>
      <c r="AW7" s="13">
        <f t="shared" si="0"/>
        <v>28</v>
      </c>
      <c r="AX7" s="13">
        <f t="shared" si="0"/>
        <v>29</v>
      </c>
      <c r="AY7" s="13">
        <f t="shared" si="0"/>
        <v>30</v>
      </c>
      <c r="AZ7" s="13">
        <f t="shared" si="0"/>
        <v>31</v>
      </c>
      <c r="BA7" s="13">
        <f t="shared" si="0"/>
        <v>32</v>
      </c>
      <c r="BB7" s="13">
        <f t="shared" si="0"/>
        <v>33</v>
      </c>
      <c r="BC7" s="13">
        <f t="shared" si="0"/>
        <v>34</v>
      </c>
      <c r="BD7" s="13">
        <f t="shared" si="0"/>
        <v>35</v>
      </c>
      <c r="BE7" s="109"/>
    </row>
    <row r="8" spans="1:61" ht="14.45" customHeight="1" x14ac:dyDescent="0.25">
      <c r="A8" s="101"/>
      <c r="B8" s="109"/>
      <c r="C8" s="101"/>
      <c r="D8" s="101"/>
      <c r="E8" s="94" t="s">
        <v>60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6"/>
      <c r="BE8" s="109"/>
    </row>
    <row r="9" spans="1:61" x14ac:dyDescent="0.25">
      <c r="A9" s="101"/>
      <c r="B9" s="110"/>
      <c r="C9" s="101"/>
      <c r="D9" s="101"/>
      <c r="E9" s="13">
        <v>1</v>
      </c>
      <c r="F9" s="13">
        <v>2</v>
      </c>
      <c r="G9" s="13">
        <v>3</v>
      </c>
      <c r="H9" s="13">
        <v>4</v>
      </c>
      <c r="I9" s="14">
        <v>5</v>
      </c>
      <c r="J9" s="14">
        <v>6</v>
      </c>
      <c r="K9" s="14">
        <v>7</v>
      </c>
      <c r="L9" s="13">
        <v>8</v>
      </c>
      <c r="M9" s="14">
        <v>9</v>
      </c>
      <c r="N9" s="14">
        <v>10</v>
      </c>
      <c r="O9" s="13">
        <v>11</v>
      </c>
      <c r="P9" s="13">
        <v>12</v>
      </c>
      <c r="Q9" s="14">
        <v>13</v>
      </c>
      <c r="R9" s="14">
        <v>14</v>
      </c>
      <c r="S9" s="13">
        <v>15</v>
      </c>
      <c r="T9" s="14">
        <v>16</v>
      </c>
      <c r="U9" s="13">
        <v>17</v>
      </c>
      <c r="V9" s="13">
        <f>U9+1</f>
        <v>18</v>
      </c>
      <c r="W9" s="13">
        <f>V9+1</f>
        <v>19</v>
      </c>
      <c r="X9" s="13">
        <f>W9+1</f>
        <v>20</v>
      </c>
      <c r="Y9" s="13">
        <f>X9+1</f>
        <v>21</v>
      </c>
      <c r="Z9" s="13">
        <v>22</v>
      </c>
      <c r="AA9" s="13">
        <f t="shared" ref="AA9:BD9" si="1">Z9+1</f>
        <v>23</v>
      </c>
      <c r="AB9" s="13">
        <f t="shared" si="1"/>
        <v>24</v>
      </c>
      <c r="AC9" s="13">
        <f t="shared" si="1"/>
        <v>25</v>
      </c>
      <c r="AD9" s="15">
        <f t="shared" si="1"/>
        <v>26</v>
      </c>
      <c r="AE9" s="16">
        <f t="shared" si="1"/>
        <v>27</v>
      </c>
      <c r="AF9" s="16">
        <f t="shared" si="1"/>
        <v>28</v>
      </c>
      <c r="AG9" s="13">
        <f t="shared" si="1"/>
        <v>29</v>
      </c>
      <c r="AH9" s="13">
        <f t="shared" si="1"/>
        <v>30</v>
      </c>
      <c r="AI9" s="14">
        <f t="shared" si="1"/>
        <v>31</v>
      </c>
      <c r="AJ9" s="13">
        <f t="shared" si="1"/>
        <v>32</v>
      </c>
      <c r="AK9" s="14">
        <f t="shared" si="1"/>
        <v>33</v>
      </c>
      <c r="AL9" s="14">
        <f t="shared" si="1"/>
        <v>34</v>
      </c>
      <c r="AM9" s="14">
        <f t="shared" si="1"/>
        <v>35</v>
      </c>
      <c r="AN9" s="13">
        <f t="shared" si="1"/>
        <v>36</v>
      </c>
      <c r="AO9" s="14">
        <f t="shared" si="1"/>
        <v>37</v>
      </c>
      <c r="AP9" s="14">
        <f t="shared" si="1"/>
        <v>38</v>
      </c>
      <c r="AQ9" s="13">
        <f t="shared" si="1"/>
        <v>39</v>
      </c>
      <c r="AR9" s="14">
        <f t="shared" si="1"/>
        <v>40</v>
      </c>
      <c r="AS9" s="14">
        <f t="shared" si="1"/>
        <v>41</v>
      </c>
      <c r="AT9" s="13">
        <f t="shared" si="1"/>
        <v>42</v>
      </c>
      <c r="AU9" s="13">
        <f t="shared" si="1"/>
        <v>43</v>
      </c>
      <c r="AV9" s="13">
        <f t="shared" si="1"/>
        <v>44</v>
      </c>
      <c r="AW9" s="13">
        <f t="shared" si="1"/>
        <v>45</v>
      </c>
      <c r="AX9" s="13">
        <f t="shared" si="1"/>
        <v>46</v>
      </c>
      <c r="AY9" s="13">
        <f t="shared" si="1"/>
        <v>47</v>
      </c>
      <c r="AZ9" s="13">
        <f t="shared" si="1"/>
        <v>48</v>
      </c>
      <c r="BA9" s="13">
        <f t="shared" si="1"/>
        <v>49</v>
      </c>
      <c r="BB9" s="13">
        <f t="shared" si="1"/>
        <v>50</v>
      </c>
      <c r="BC9" s="13">
        <f t="shared" si="1"/>
        <v>51</v>
      </c>
      <c r="BD9" s="13">
        <f t="shared" si="1"/>
        <v>52</v>
      </c>
      <c r="BE9" s="110"/>
    </row>
    <row r="10" spans="1:61" ht="25.15" customHeight="1" x14ac:dyDescent="0.25">
      <c r="A10" s="101" t="s">
        <v>61</v>
      </c>
      <c r="B10" s="57" t="s">
        <v>62</v>
      </c>
      <c r="C10" s="58" t="s">
        <v>182</v>
      </c>
      <c r="D10" s="17" t="s">
        <v>63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8"/>
      <c r="BG10" s="25"/>
      <c r="BH10" s="25"/>
      <c r="BI10" s="60"/>
    </row>
    <row r="11" spans="1:61" s="65" customFormat="1" ht="25.15" customHeight="1" x14ac:dyDescent="0.25">
      <c r="A11" s="101"/>
      <c r="B11" s="51" t="s">
        <v>65</v>
      </c>
      <c r="C11" s="56" t="s">
        <v>66</v>
      </c>
      <c r="D11" s="21" t="s">
        <v>63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124" t="s">
        <v>160</v>
      </c>
      <c r="V11" s="54"/>
      <c r="W11" s="54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124" t="s">
        <v>160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126" t="s">
        <v>220</v>
      </c>
      <c r="BF11" s="64"/>
      <c r="BG11" s="25"/>
      <c r="BH11" s="25"/>
      <c r="BI11" s="63"/>
    </row>
    <row r="12" spans="1:61" s="65" customFormat="1" ht="25.15" customHeight="1" x14ac:dyDescent="0.25">
      <c r="A12" s="101"/>
      <c r="B12" s="51" t="s">
        <v>67</v>
      </c>
      <c r="C12" s="56" t="s">
        <v>68</v>
      </c>
      <c r="D12" s="21" t="s">
        <v>63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125"/>
      <c r="V12" s="54"/>
      <c r="W12" s="54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125"/>
      <c r="AV12" s="22"/>
      <c r="AW12" s="22"/>
      <c r="AX12" s="22"/>
      <c r="AY12" s="22"/>
      <c r="AZ12" s="22"/>
      <c r="BA12" s="22"/>
      <c r="BB12" s="22"/>
      <c r="BC12" s="22"/>
      <c r="BD12" s="22"/>
      <c r="BE12" s="127"/>
      <c r="BF12" s="64"/>
      <c r="BG12" s="25"/>
      <c r="BH12" s="25"/>
      <c r="BI12" s="63"/>
    </row>
    <row r="13" spans="1:61" s="65" customFormat="1" ht="25.15" customHeight="1" x14ac:dyDescent="0.25">
      <c r="A13" s="101"/>
      <c r="B13" s="51" t="s">
        <v>69</v>
      </c>
      <c r="C13" s="56" t="s">
        <v>70</v>
      </c>
      <c r="D13" s="21" t="s">
        <v>63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164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 t="s">
        <v>165</v>
      </c>
      <c r="BF13" s="64"/>
      <c r="BG13" s="25"/>
      <c r="BH13" s="25"/>
      <c r="BI13" s="63"/>
    </row>
    <row r="14" spans="1:61" s="65" customFormat="1" ht="25.15" customHeight="1" x14ac:dyDescent="0.25">
      <c r="A14" s="101"/>
      <c r="B14" s="51" t="s">
        <v>71</v>
      </c>
      <c r="C14" s="56" t="s">
        <v>74</v>
      </c>
      <c r="D14" s="21" t="s">
        <v>63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 t="s">
        <v>164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 t="s">
        <v>165</v>
      </c>
      <c r="BF14" s="64"/>
      <c r="BG14" s="25"/>
      <c r="BH14" s="25"/>
      <c r="BI14" s="63"/>
    </row>
    <row r="15" spans="1:61" s="65" customFormat="1" ht="25.15" customHeight="1" x14ac:dyDescent="0.25">
      <c r="A15" s="101"/>
      <c r="B15" s="51" t="s">
        <v>73</v>
      </c>
      <c r="C15" s="56" t="s">
        <v>76</v>
      </c>
      <c r="D15" s="21" t="s">
        <v>63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 t="s">
        <v>167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 t="s">
        <v>164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 t="s">
        <v>168</v>
      </c>
      <c r="BF15" s="64"/>
      <c r="BG15" s="25"/>
      <c r="BH15" s="25"/>
      <c r="BI15" s="63"/>
    </row>
    <row r="16" spans="1:61" s="65" customFormat="1" ht="25.15" customHeight="1" x14ac:dyDescent="0.25">
      <c r="A16" s="101"/>
      <c r="B16" s="51" t="s">
        <v>75</v>
      </c>
      <c r="C16" s="56" t="s">
        <v>78</v>
      </c>
      <c r="D16" s="21" t="s">
        <v>63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22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 t="s">
        <v>164</v>
      </c>
      <c r="AS16" s="54"/>
      <c r="AT16" s="54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 t="s">
        <v>165</v>
      </c>
      <c r="BF16" s="64"/>
      <c r="BG16" s="25"/>
      <c r="BH16" s="25"/>
      <c r="BI16" s="63"/>
    </row>
    <row r="17" spans="1:61" s="65" customFormat="1" ht="25.15" customHeight="1" x14ac:dyDescent="0.25">
      <c r="A17" s="101"/>
      <c r="B17" s="51" t="s">
        <v>77</v>
      </c>
      <c r="C17" s="56" t="s">
        <v>183</v>
      </c>
      <c r="D17" s="21" t="s">
        <v>63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54"/>
      <c r="V17" s="54"/>
      <c r="W17" s="54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 t="s">
        <v>164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 t="s">
        <v>165</v>
      </c>
      <c r="BF17" s="64"/>
      <c r="BG17" s="25"/>
      <c r="BH17" s="25"/>
      <c r="BI17" s="63"/>
    </row>
    <row r="18" spans="1:61" s="65" customFormat="1" ht="25.15" customHeight="1" x14ac:dyDescent="0.25">
      <c r="A18" s="101"/>
      <c r="B18" s="51" t="s">
        <v>79</v>
      </c>
      <c r="C18" s="56" t="s">
        <v>184</v>
      </c>
      <c r="D18" s="21" t="s">
        <v>63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54"/>
      <c r="V18" s="54"/>
      <c r="W18" s="54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64"/>
      <c r="BG18" s="25"/>
      <c r="BH18" s="25"/>
      <c r="BI18" s="63"/>
    </row>
    <row r="19" spans="1:61" s="65" customFormat="1" ht="25.15" customHeight="1" x14ac:dyDescent="0.25">
      <c r="A19" s="101"/>
      <c r="B19" s="51" t="s">
        <v>81</v>
      </c>
      <c r="C19" s="53" t="s">
        <v>232</v>
      </c>
      <c r="D19" s="21" t="s">
        <v>63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54"/>
      <c r="V19" s="54"/>
      <c r="W19" s="5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 t="s">
        <v>164</v>
      </c>
      <c r="AR19" s="30"/>
      <c r="AS19" s="30"/>
      <c r="AT19" s="3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 t="s">
        <v>165</v>
      </c>
      <c r="BF19" s="64"/>
      <c r="BG19" s="25"/>
      <c r="BH19" s="25"/>
      <c r="BI19" s="63"/>
    </row>
    <row r="20" spans="1:61" s="65" customFormat="1" ht="25.15" customHeight="1" x14ac:dyDescent="0.25">
      <c r="A20" s="101"/>
      <c r="B20" s="51" t="s">
        <v>83</v>
      </c>
      <c r="C20" s="53" t="s">
        <v>95</v>
      </c>
      <c r="D20" s="21" t="s">
        <v>63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54"/>
      <c r="V20" s="54"/>
      <c r="W20" s="54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 t="s">
        <v>164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 t="s">
        <v>165</v>
      </c>
      <c r="BF20" s="64"/>
      <c r="BG20" s="25"/>
      <c r="BH20" s="25"/>
      <c r="BI20" s="63"/>
    </row>
    <row r="21" spans="1:61" s="65" customFormat="1" ht="25.15" customHeight="1" x14ac:dyDescent="0.25">
      <c r="A21" s="101"/>
      <c r="B21" s="54" t="s">
        <v>185</v>
      </c>
      <c r="C21" s="56" t="s">
        <v>72</v>
      </c>
      <c r="D21" s="21" t="s">
        <v>63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4" t="s">
        <v>162</v>
      </c>
      <c r="V21" s="54"/>
      <c r="W21" s="54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22" t="s">
        <v>162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3" t="s">
        <v>166</v>
      </c>
      <c r="BF21" s="64"/>
      <c r="BG21" s="25"/>
      <c r="BH21" s="25"/>
      <c r="BI21" s="63"/>
    </row>
    <row r="22" spans="1:61" s="65" customFormat="1" ht="25.15" customHeight="1" x14ac:dyDescent="0.25">
      <c r="A22" s="101"/>
      <c r="B22" s="54" t="s">
        <v>84</v>
      </c>
      <c r="C22" s="56" t="s">
        <v>85</v>
      </c>
      <c r="D22" s="21" t="s">
        <v>63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 t="s">
        <v>164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 t="s">
        <v>165</v>
      </c>
      <c r="BF22" s="64"/>
      <c r="BG22" s="25"/>
      <c r="BH22" s="25"/>
      <c r="BI22" s="63"/>
    </row>
    <row r="23" spans="1:61" s="65" customFormat="1" ht="25.15" customHeight="1" x14ac:dyDescent="0.25">
      <c r="A23" s="101"/>
      <c r="B23" s="54" t="s">
        <v>86</v>
      </c>
      <c r="C23" s="53" t="s">
        <v>186</v>
      </c>
      <c r="D23" s="21" t="s">
        <v>63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30"/>
      <c r="AU23" s="22" t="s">
        <v>162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3" t="s">
        <v>163</v>
      </c>
      <c r="BF23" s="64"/>
      <c r="BG23" s="25"/>
      <c r="BH23" s="25"/>
      <c r="BI23" s="63"/>
    </row>
    <row r="24" spans="1:61" s="65" customFormat="1" ht="25.15" customHeight="1" x14ac:dyDescent="0.25">
      <c r="A24" s="101"/>
      <c r="B24" s="54" t="s">
        <v>87</v>
      </c>
      <c r="C24" s="53" t="s">
        <v>187</v>
      </c>
      <c r="D24" s="21" t="s">
        <v>63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 t="s">
        <v>164</v>
      </c>
      <c r="AQ24" s="54"/>
      <c r="AR24" s="54"/>
      <c r="AS24" s="54"/>
      <c r="AT24" s="54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 t="s">
        <v>165</v>
      </c>
      <c r="BF24" s="64"/>
      <c r="BG24" s="25"/>
      <c r="BH24" s="25"/>
      <c r="BI24" s="63"/>
    </row>
    <row r="25" spans="1:61" s="65" customFormat="1" ht="25.15" customHeight="1" x14ac:dyDescent="0.25">
      <c r="A25" s="101"/>
      <c r="B25" s="54" t="s">
        <v>233</v>
      </c>
      <c r="C25" s="53" t="s">
        <v>88</v>
      </c>
      <c r="D25" s="21" t="s">
        <v>63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54"/>
      <c r="V25" s="54"/>
      <c r="W25" s="54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30"/>
      <c r="AS25" s="30"/>
      <c r="AT25" s="30" t="s">
        <v>164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3" t="s">
        <v>165</v>
      </c>
      <c r="BF25" s="64"/>
      <c r="BG25" s="25"/>
      <c r="BH25" s="25"/>
      <c r="BI25" s="63"/>
    </row>
    <row r="26" spans="1:61" ht="25.15" customHeight="1" x14ac:dyDescent="0.25">
      <c r="A26" s="101"/>
      <c r="B26" s="55" t="s">
        <v>188</v>
      </c>
      <c r="C26" s="55" t="s">
        <v>189</v>
      </c>
      <c r="D26" s="31" t="s">
        <v>63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18"/>
      <c r="BG26" s="25"/>
      <c r="BH26" s="25"/>
      <c r="BI26" s="60"/>
    </row>
    <row r="27" spans="1:61" s="26" customFormat="1" ht="25.15" customHeight="1" x14ac:dyDescent="0.25">
      <c r="A27" s="101"/>
      <c r="B27" s="51" t="s">
        <v>111</v>
      </c>
      <c r="C27" s="53" t="s">
        <v>190</v>
      </c>
      <c r="D27" s="34" t="s">
        <v>63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 t="s">
        <v>164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3" t="s">
        <v>165</v>
      </c>
      <c r="BF27" s="24"/>
      <c r="BG27" s="25"/>
      <c r="BH27" s="25"/>
      <c r="BI27" s="60"/>
    </row>
    <row r="28" spans="1:61" ht="25.15" customHeight="1" x14ac:dyDescent="0.25">
      <c r="A28" s="101"/>
      <c r="B28" s="114" t="s">
        <v>169</v>
      </c>
      <c r="C28" s="115"/>
      <c r="D28" s="11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1</v>
      </c>
      <c r="U28" s="18">
        <v>2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>
        <v>1</v>
      </c>
      <c r="AQ28" s="18">
        <v>2</v>
      </c>
      <c r="AR28" s="18">
        <v>1</v>
      </c>
      <c r="AS28" s="18"/>
      <c r="AT28" s="18">
        <v>7</v>
      </c>
      <c r="AU28" s="18">
        <v>3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33" t="s">
        <v>234</v>
      </c>
      <c r="BG28" s="25"/>
      <c r="BH28" s="25"/>
      <c r="BI28" s="60"/>
    </row>
  </sheetData>
  <mergeCells count="33">
    <mergeCell ref="W4:Y4"/>
    <mergeCell ref="A4:A9"/>
    <mergeCell ref="B4:B9"/>
    <mergeCell ref="C4:C9"/>
    <mergeCell ref="D4:D9"/>
    <mergeCell ref="E4:H4"/>
    <mergeCell ref="I4:I5"/>
    <mergeCell ref="J4:L4"/>
    <mergeCell ref="M4:M5"/>
    <mergeCell ref="N4:Q4"/>
    <mergeCell ref="R4:U4"/>
    <mergeCell ref="V4:V5"/>
    <mergeCell ref="AA4:AC4"/>
    <mergeCell ref="AD4:AD5"/>
    <mergeCell ref="AE4:AH4"/>
    <mergeCell ref="AI4:AI5"/>
    <mergeCell ref="AJ4:AL4"/>
    <mergeCell ref="BA4:BD4"/>
    <mergeCell ref="BE4:BE9"/>
    <mergeCell ref="E6:BD6"/>
    <mergeCell ref="E8:BD8"/>
    <mergeCell ref="A10:A28"/>
    <mergeCell ref="U11:U12"/>
    <mergeCell ref="AU11:AU12"/>
    <mergeCell ref="BE11:BE12"/>
    <mergeCell ref="B28:D28"/>
    <mergeCell ref="AM4:AM5"/>
    <mergeCell ref="AN4:AQ4"/>
    <mergeCell ref="AR4:AU4"/>
    <mergeCell ref="AV4:AV5"/>
    <mergeCell ref="AW4:AY4"/>
    <mergeCell ref="AZ4:AZ5"/>
    <mergeCell ref="Z4:Z5"/>
  </mergeCells>
  <pageMargins left="0.7" right="0.7" top="0.75" bottom="0.75" header="0.3" footer="0.3"/>
  <pageSetup paperSize="9" scale="6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J38"/>
  <sheetViews>
    <sheetView zoomScale="60" zoomScaleNormal="60" workbookViewId="0">
      <pane xSplit="3" ySplit="7" topLeftCell="O23" activePane="bottomRight" state="frozen"/>
      <selection pane="topRight" activeCell="E1" sqref="E1"/>
      <selection pane="bottomLeft" activeCell="A8" sqref="A8"/>
      <selection pane="bottomRight" activeCell="AO9" sqref="AO9"/>
    </sheetView>
  </sheetViews>
  <sheetFormatPr defaultColWidth="8.85546875" defaultRowHeight="15" x14ac:dyDescent="0.25"/>
  <cols>
    <col min="1" max="1" width="4.85546875" style="62" customWidth="1"/>
    <col min="2" max="2" width="9" style="62" customWidth="1"/>
    <col min="3" max="3" width="22.28515625" style="62" customWidth="1"/>
    <col min="4" max="19" width="3.28515625" style="62" customWidth="1"/>
    <col min="20" max="20" width="3.85546875" style="62" customWidth="1"/>
    <col min="21" max="30" width="3.28515625" style="62" customWidth="1"/>
    <col min="31" max="32" width="3.28515625" style="65" customWidth="1"/>
    <col min="33" max="40" width="3.28515625" style="62" customWidth="1"/>
    <col min="41" max="41" width="5.28515625" style="62" customWidth="1"/>
    <col min="42" max="42" width="3.7109375" style="62" customWidth="1"/>
    <col min="43" max="46" width="4.28515625" style="62" customWidth="1"/>
    <col min="47" max="47" width="4.42578125" style="62" customWidth="1"/>
    <col min="48" max="55" width="3.28515625" style="62" customWidth="1"/>
    <col min="56" max="56" width="25.28515625" style="35" customWidth="1"/>
    <col min="57" max="57" width="4.5703125" style="36" customWidth="1"/>
    <col min="58" max="58" width="6.28515625" style="65" customWidth="1"/>
    <col min="59" max="59" width="5.5703125" style="65" customWidth="1"/>
    <col min="60" max="60" width="5.85546875" style="65" customWidth="1"/>
    <col min="61" max="62" width="8.85546875" style="65"/>
    <col min="63" max="16384" width="8.85546875" style="62"/>
  </cols>
  <sheetData>
    <row r="2" spans="1:62" ht="77.25" customHeight="1" x14ac:dyDescent="0.25">
      <c r="A2" s="108" t="s">
        <v>10</v>
      </c>
      <c r="B2" s="108" t="s">
        <v>11</v>
      </c>
      <c r="C2" s="108" t="s">
        <v>12</v>
      </c>
      <c r="D2" s="111" t="s">
        <v>14</v>
      </c>
      <c r="E2" s="112"/>
      <c r="F2" s="112"/>
      <c r="G2" s="113"/>
      <c r="H2" s="106" t="s">
        <v>15</v>
      </c>
      <c r="I2" s="89" t="s">
        <v>16</v>
      </c>
      <c r="J2" s="89"/>
      <c r="K2" s="90"/>
      <c r="L2" s="106" t="s">
        <v>17</v>
      </c>
      <c r="M2" s="89" t="s">
        <v>18</v>
      </c>
      <c r="N2" s="89"/>
      <c r="O2" s="89"/>
      <c r="P2" s="90"/>
      <c r="Q2" s="88" t="s">
        <v>19</v>
      </c>
      <c r="R2" s="89"/>
      <c r="S2" s="89"/>
      <c r="T2" s="90"/>
      <c r="U2" s="97" t="s">
        <v>20</v>
      </c>
      <c r="V2" s="88" t="s">
        <v>21</v>
      </c>
      <c r="W2" s="89"/>
      <c r="X2" s="90"/>
      <c r="Y2" s="99" t="s">
        <v>22</v>
      </c>
      <c r="Z2" s="88" t="s">
        <v>23</v>
      </c>
      <c r="AA2" s="89"/>
      <c r="AB2" s="90"/>
      <c r="AC2" s="99" t="s">
        <v>24</v>
      </c>
      <c r="AD2" s="88" t="s">
        <v>25</v>
      </c>
      <c r="AE2" s="89"/>
      <c r="AF2" s="89"/>
      <c r="AG2" s="90"/>
      <c r="AH2" s="97" t="s">
        <v>26</v>
      </c>
      <c r="AI2" s="88" t="s">
        <v>27</v>
      </c>
      <c r="AJ2" s="89"/>
      <c r="AK2" s="90"/>
      <c r="AL2" s="97" t="s">
        <v>28</v>
      </c>
      <c r="AM2" s="88" t="s">
        <v>29</v>
      </c>
      <c r="AN2" s="89"/>
      <c r="AO2" s="89"/>
      <c r="AP2" s="90"/>
      <c r="AQ2" s="88" t="s">
        <v>30</v>
      </c>
      <c r="AR2" s="89"/>
      <c r="AS2" s="89"/>
      <c r="AT2" s="90"/>
      <c r="AU2" s="97" t="s">
        <v>31</v>
      </c>
      <c r="AV2" s="88" t="s">
        <v>32</v>
      </c>
      <c r="AW2" s="89"/>
      <c r="AX2" s="90"/>
      <c r="AY2" s="97" t="s">
        <v>33</v>
      </c>
      <c r="AZ2" s="88" t="s">
        <v>34</v>
      </c>
      <c r="BA2" s="89"/>
      <c r="BB2" s="89"/>
      <c r="BC2" s="90"/>
      <c r="BD2" s="108" t="s">
        <v>159</v>
      </c>
      <c r="BE2" s="37"/>
    </row>
    <row r="3" spans="1:62" ht="26.25" customHeight="1" x14ac:dyDescent="0.25">
      <c r="A3" s="109"/>
      <c r="B3" s="109"/>
      <c r="C3" s="109"/>
      <c r="D3" s="10" t="s">
        <v>36</v>
      </c>
      <c r="E3" s="10" t="s">
        <v>37</v>
      </c>
      <c r="F3" s="10" t="s">
        <v>38</v>
      </c>
      <c r="G3" s="10" t="s">
        <v>39</v>
      </c>
      <c r="H3" s="107"/>
      <c r="I3" s="11" t="s">
        <v>40</v>
      </c>
      <c r="J3" s="11" t="s">
        <v>41</v>
      </c>
      <c r="K3" s="10" t="s">
        <v>42</v>
      </c>
      <c r="L3" s="107"/>
      <c r="M3" s="11" t="s">
        <v>43</v>
      </c>
      <c r="N3" s="10" t="s">
        <v>44</v>
      </c>
      <c r="O3" s="10" t="s">
        <v>45</v>
      </c>
      <c r="P3" s="10" t="s">
        <v>46</v>
      </c>
      <c r="Q3" s="10" t="s">
        <v>36</v>
      </c>
      <c r="R3" s="10" t="s">
        <v>37</v>
      </c>
      <c r="S3" s="10" t="s">
        <v>38</v>
      </c>
      <c r="T3" s="10" t="s">
        <v>39</v>
      </c>
      <c r="U3" s="98"/>
      <c r="V3" s="10" t="s">
        <v>47</v>
      </c>
      <c r="W3" s="10" t="s">
        <v>48</v>
      </c>
      <c r="X3" s="10" t="s">
        <v>49</v>
      </c>
      <c r="Y3" s="100"/>
      <c r="Z3" s="10" t="s">
        <v>50</v>
      </c>
      <c r="AA3" s="10" t="s">
        <v>51</v>
      </c>
      <c r="AB3" s="10" t="s">
        <v>52</v>
      </c>
      <c r="AC3" s="100"/>
      <c r="AD3" s="12" t="s">
        <v>50</v>
      </c>
      <c r="AE3" s="12" t="s">
        <v>51</v>
      </c>
      <c r="AF3" s="10" t="s">
        <v>52</v>
      </c>
      <c r="AG3" s="10" t="s">
        <v>53</v>
      </c>
      <c r="AH3" s="98"/>
      <c r="AI3" s="10" t="s">
        <v>40</v>
      </c>
      <c r="AJ3" s="11" t="s">
        <v>41</v>
      </c>
      <c r="AK3" s="11" t="s">
        <v>42</v>
      </c>
      <c r="AL3" s="98"/>
      <c r="AM3" s="10" t="s">
        <v>54</v>
      </c>
      <c r="AN3" s="11" t="s">
        <v>55</v>
      </c>
      <c r="AO3" s="11" t="s">
        <v>56</v>
      </c>
      <c r="AP3" s="12" t="s">
        <v>57</v>
      </c>
      <c r="AQ3" s="10" t="s">
        <v>36</v>
      </c>
      <c r="AR3" s="11" t="s">
        <v>37</v>
      </c>
      <c r="AS3" s="10" t="s">
        <v>38</v>
      </c>
      <c r="AT3" s="10" t="s">
        <v>39</v>
      </c>
      <c r="AU3" s="98"/>
      <c r="AV3" s="10" t="s">
        <v>40</v>
      </c>
      <c r="AW3" s="10" t="s">
        <v>41</v>
      </c>
      <c r="AX3" s="10" t="s">
        <v>42</v>
      </c>
      <c r="AY3" s="98"/>
      <c r="AZ3" s="10" t="s">
        <v>43</v>
      </c>
      <c r="BA3" s="10" t="s">
        <v>44</v>
      </c>
      <c r="BB3" s="10" t="s">
        <v>45</v>
      </c>
      <c r="BC3" s="10" t="s">
        <v>58</v>
      </c>
      <c r="BD3" s="109"/>
      <c r="BE3" s="37"/>
    </row>
    <row r="4" spans="1:62" x14ac:dyDescent="0.25">
      <c r="A4" s="109"/>
      <c r="B4" s="109"/>
      <c r="C4" s="109"/>
      <c r="D4" s="120" t="s">
        <v>92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09"/>
      <c r="BE4" s="37"/>
    </row>
    <row r="5" spans="1:62" x14ac:dyDescent="0.25">
      <c r="A5" s="109"/>
      <c r="B5" s="109"/>
      <c r="C5" s="109"/>
      <c r="D5" s="38">
        <v>35</v>
      </c>
      <c r="E5" s="38">
        <v>36</v>
      </c>
      <c r="F5" s="38">
        <v>37</v>
      </c>
      <c r="G5" s="38">
        <v>38</v>
      </c>
      <c r="H5" s="38">
        <v>39</v>
      </c>
      <c r="I5" s="38">
        <v>40</v>
      </c>
      <c r="J5" s="38">
        <v>41</v>
      </c>
      <c r="K5" s="38">
        <v>42</v>
      </c>
      <c r="L5" s="38">
        <v>43</v>
      </c>
      <c r="M5" s="38">
        <v>44</v>
      </c>
      <c r="N5" s="38">
        <v>45</v>
      </c>
      <c r="O5" s="38">
        <v>46</v>
      </c>
      <c r="P5" s="38">
        <v>47</v>
      </c>
      <c r="Q5" s="38">
        <v>48</v>
      </c>
      <c r="R5" s="38">
        <v>49</v>
      </c>
      <c r="S5" s="38">
        <v>50</v>
      </c>
      <c r="T5" s="38">
        <v>51</v>
      </c>
      <c r="U5" s="38">
        <v>52</v>
      </c>
      <c r="V5" s="38">
        <v>1</v>
      </c>
      <c r="W5" s="38">
        <v>2</v>
      </c>
      <c r="X5" s="38">
        <v>3</v>
      </c>
      <c r="Y5" s="38">
        <v>4</v>
      </c>
      <c r="Z5" s="38">
        <v>5</v>
      </c>
      <c r="AA5" s="38">
        <v>6</v>
      </c>
      <c r="AB5" s="38">
        <v>7</v>
      </c>
      <c r="AC5" s="38">
        <v>8</v>
      </c>
      <c r="AD5" s="38">
        <v>9</v>
      </c>
      <c r="AE5" s="39">
        <v>10</v>
      </c>
      <c r="AF5" s="39">
        <v>11</v>
      </c>
      <c r="AG5" s="38">
        <v>12</v>
      </c>
      <c r="AH5" s="38">
        <v>13</v>
      </c>
      <c r="AI5" s="38">
        <v>14</v>
      </c>
      <c r="AJ5" s="38">
        <v>15</v>
      </c>
      <c r="AK5" s="38">
        <v>16</v>
      </c>
      <c r="AL5" s="38">
        <v>17</v>
      </c>
      <c r="AM5" s="38">
        <v>18</v>
      </c>
      <c r="AN5" s="38">
        <v>19</v>
      </c>
      <c r="AO5" s="38">
        <v>20</v>
      </c>
      <c r="AP5" s="38">
        <v>21</v>
      </c>
      <c r="AQ5" s="38">
        <v>22</v>
      </c>
      <c r="AR5" s="38">
        <v>23</v>
      </c>
      <c r="AS5" s="38">
        <v>24</v>
      </c>
      <c r="AT5" s="38">
        <v>25</v>
      </c>
      <c r="AU5" s="38">
        <v>26</v>
      </c>
      <c r="AV5" s="38">
        <v>27</v>
      </c>
      <c r="AW5" s="38">
        <v>28</v>
      </c>
      <c r="AX5" s="38">
        <v>29</v>
      </c>
      <c r="AY5" s="38">
        <v>30</v>
      </c>
      <c r="AZ5" s="38">
        <v>31</v>
      </c>
      <c r="BA5" s="38">
        <v>32</v>
      </c>
      <c r="BB5" s="38">
        <v>33</v>
      </c>
      <c r="BC5" s="38">
        <v>34</v>
      </c>
      <c r="BD5" s="109"/>
      <c r="BE5" s="37"/>
    </row>
    <row r="6" spans="1:62" x14ac:dyDescent="0.25">
      <c r="A6" s="109"/>
      <c r="B6" s="109"/>
      <c r="C6" s="109"/>
      <c r="D6" s="122" t="s">
        <v>93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09"/>
      <c r="BE6" s="37"/>
    </row>
    <row r="7" spans="1:62" ht="18.75" customHeight="1" x14ac:dyDescent="0.25">
      <c r="A7" s="110"/>
      <c r="B7" s="110"/>
      <c r="C7" s="110"/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39">
        <v>20</v>
      </c>
      <c r="X7" s="39">
        <v>21</v>
      </c>
      <c r="Y7" s="39">
        <v>22</v>
      </c>
      <c r="Z7" s="39">
        <v>23</v>
      </c>
      <c r="AA7" s="39">
        <v>24</v>
      </c>
      <c r="AB7" s="39">
        <v>25</v>
      </c>
      <c r="AC7" s="39">
        <v>26</v>
      </c>
      <c r="AD7" s="39">
        <v>27</v>
      </c>
      <c r="AE7" s="39">
        <v>28</v>
      </c>
      <c r="AF7" s="39">
        <v>29</v>
      </c>
      <c r="AG7" s="39">
        <v>30</v>
      </c>
      <c r="AH7" s="39">
        <v>31</v>
      </c>
      <c r="AI7" s="39">
        <v>32</v>
      </c>
      <c r="AJ7" s="39">
        <v>33</v>
      </c>
      <c r="AK7" s="39">
        <v>34</v>
      </c>
      <c r="AL7" s="39">
        <v>35</v>
      </c>
      <c r="AM7" s="39">
        <v>36</v>
      </c>
      <c r="AN7" s="39">
        <v>37</v>
      </c>
      <c r="AO7" s="39">
        <v>38</v>
      </c>
      <c r="AP7" s="39">
        <v>39</v>
      </c>
      <c r="AQ7" s="39">
        <v>40</v>
      </c>
      <c r="AR7" s="39">
        <v>41</v>
      </c>
      <c r="AS7" s="39">
        <v>42</v>
      </c>
      <c r="AT7" s="39">
        <v>43</v>
      </c>
      <c r="AU7" s="39">
        <v>44</v>
      </c>
      <c r="AV7" s="39">
        <v>45</v>
      </c>
      <c r="AW7" s="39">
        <v>46</v>
      </c>
      <c r="AX7" s="39">
        <v>47</v>
      </c>
      <c r="AY7" s="39">
        <v>48</v>
      </c>
      <c r="AZ7" s="39">
        <v>49</v>
      </c>
      <c r="BA7" s="39">
        <v>50</v>
      </c>
      <c r="BB7" s="39">
        <v>51</v>
      </c>
      <c r="BC7" s="39">
        <v>52</v>
      </c>
      <c r="BD7" s="110"/>
      <c r="BE7" s="37"/>
    </row>
    <row r="8" spans="1:62" ht="20.100000000000001" customHeight="1" x14ac:dyDescent="0.25">
      <c r="A8" s="117" t="s">
        <v>94</v>
      </c>
      <c r="B8" s="57" t="s">
        <v>62</v>
      </c>
      <c r="C8" s="57" t="s">
        <v>182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8"/>
      <c r="BE8" s="40"/>
    </row>
    <row r="9" spans="1:62" s="65" customFormat="1" ht="20.100000000000001" customHeight="1" x14ac:dyDescent="0.25">
      <c r="A9" s="118"/>
      <c r="B9" s="51" t="s">
        <v>79</v>
      </c>
      <c r="C9" s="56" t="s">
        <v>184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41"/>
      <c r="U9" s="41"/>
      <c r="V9" s="4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 t="s">
        <v>164</v>
      </c>
      <c r="AP9" s="22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23" t="s">
        <v>165</v>
      </c>
      <c r="BE9" s="42"/>
    </row>
    <row r="10" spans="1:62" s="65" customFormat="1" ht="20.100000000000001" customHeight="1" x14ac:dyDescent="0.25">
      <c r="A10" s="118"/>
      <c r="B10" s="51" t="s">
        <v>80</v>
      </c>
      <c r="C10" s="53" t="s">
        <v>82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44"/>
      <c r="U10" s="4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 t="s">
        <v>164</v>
      </c>
      <c r="AP10" s="5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23" t="s">
        <v>165</v>
      </c>
      <c r="BE10" s="42"/>
    </row>
    <row r="11" spans="1:62" s="35" customFormat="1" ht="33.6" customHeight="1" x14ac:dyDescent="0.25">
      <c r="A11" s="118"/>
      <c r="B11" s="57" t="s">
        <v>96</v>
      </c>
      <c r="C11" s="57" t="s">
        <v>192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8"/>
      <c r="BE11" s="40"/>
      <c r="BF11" s="65"/>
      <c r="BG11" s="65"/>
      <c r="BH11" s="65"/>
      <c r="BI11" s="36"/>
      <c r="BJ11" s="36"/>
    </row>
    <row r="12" spans="1:62" s="65" customFormat="1" ht="20.100000000000001" customHeight="1" x14ac:dyDescent="0.25">
      <c r="A12" s="118"/>
      <c r="B12" s="54" t="s">
        <v>99</v>
      </c>
      <c r="C12" s="53" t="s">
        <v>74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4" t="s">
        <v>162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22"/>
      <c r="AM12" s="22"/>
      <c r="AN12" s="22"/>
      <c r="AO12" s="22"/>
      <c r="AP12" s="22"/>
      <c r="AQ12" s="13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3" t="s">
        <v>163</v>
      </c>
      <c r="BE12" s="42"/>
    </row>
    <row r="13" spans="1:62" s="65" customFormat="1" ht="37.15" customHeight="1" x14ac:dyDescent="0.25">
      <c r="A13" s="118"/>
      <c r="B13" s="54" t="s">
        <v>100</v>
      </c>
      <c r="C13" s="56" t="s">
        <v>235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3"/>
      <c r="BE13" s="42"/>
    </row>
    <row r="14" spans="1:62" s="65" customFormat="1" ht="34.15" customHeight="1" x14ac:dyDescent="0.25">
      <c r="A14" s="118"/>
      <c r="B14" s="54" t="s">
        <v>101</v>
      </c>
      <c r="C14" s="56" t="s">
        <v>236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 t="s">
        <v>167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69" t="s">
        <v>167</v>
      </c>
      <c r="AP14" s="54"/>
      <c r="AQ14" s="54"/>
      <c r="AR14" s="54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 t="s">
        <v>170</v>
      </c>
      <c r="BE14" s="42"/>
    </row>
    <row r="15" spans="1:62" s="35" customFormat="1" ht="25.9" customHeight="1" x14ac:dyDescent="0.25">
      <c r="A15" s="118"/>
      <c r="B15" s="57" t="s">
        <v>103</v>
      </c>
      <c r="C15" s="57" t="s">
        <v>193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8"/>
      <c r="BE15" s="40"/>
      <c r="BF15" s="65"/>
      <c r="BG15" s="65"/>
      <c r="BH15" s="65"/>
      <c r="BI15" s="36"/>
      <c r="BJ15" s="36"/>
    </row>
    <row r="16" spans="1:62" s="65" customFormat="1" ht="20.100000000000001" customHeight="1" x14ac:dyDescent="0.25">
      <c r="A16" s="118"/>
      <c r="B16" s="51" t="s">
        <v>131</v>
      </c>
      <c r="C16" s="56" t="s">
        <v>72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 t="s">
        <v>162</v>
      </c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13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3" t="s">
        <v>163</v>
      </c>
      <c r="BE16" s="42"/>
    </row>
    <row r="17" spans="1:62" s="65" customFormat="1" ht="25.9" customHeight="1" x14ac:dyDescent="0.25">
      <c r="A17" s="118"/>
      <c r="B17" s="51" t="s">
        <v>104</v>
      </c>
      <c r="C17" s="56" t="s">
        <v>105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 t="s">
        <v>164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3" t="s">
        <v>165</v>
      </c>
      <c r="BE17" s="42"/>
    </row>
    <row r="18" spans="1:62" s="35" customFormat="1" ht="25.9" customHeight="1" x14ac:dyDescent="0.25">
      <c r="A18" s="118"/>
      <c r="B18" s="55" t="s">
        <v>188</v>
      </c>
      <c r="C18" s="55" t="s">
        <v>194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9"/>
      <c r="AW18" s="19"/>
      <c r="AX18" s="19"/>
      <c r="AY18" s="19"/>
      <c r="AZ18" s="19"/>
      <c r="BA18" s="19"/>
      <c r="BB18" s="19"/>
      <c r="BC18" s="19"/>
      <c r="BD18" s="18"/>
      <c r="BE18" s="40"/>
      <c r="BF18" s="65"/>
      <c r="BG18" s="65"/>
      <c r="BH18" s="65"/>
      <c r="BI18" s="36"/>
      <c r="BJ18" s="36"/>
    </row>
    <row r="19" spans="1:62" s="65" customFormat="1" ht="20.100000000000001" customHeight="1" x14ac:dyDescent="0.25">
      <c r="A19" s="118"/>
      <c r="B19" s="54" t="s">
        <v>108</v>
      </c>
      <c r="C19" s="56" t="s">
        <v>195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 t="s">
        <v>160</v>
      </c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13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 t="s">
        <v>221</v>
      </c>
      <c r="BE19" s="42"/>
    </row>
    <row r="20" spans="1:62" s="65" customFormat="1" ht="23.45" customHeight="1" x14ac:dyDescent="0.25">
      <c r="A20" s="118"/>
      <c r="B20" s="54" t="s">
        <v>109</v>
      </c>
      <c r="C20" s="56" t="s">
        <v>196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124" t="s">
        <v>160</v>
      </c>
      <c r="AU20" s="22"/>
      <c r="AV20" s="22"/>
      <c r="AW20" s="22"/>
      <c r="AX20" s="22"/>
      <c r="AY20" s="22"/>
      <c r="AZ20" s="22"/>
      <c r="BA20" s="22"/>
      <c r="BB20" s="22"/>
      <c r="BC20" s="22"/>
      <c r="BD20" s="124" t="s">
        <v>161</v>
      </c>
      <c r="BE20" s="42"/>
    </row>
    <row r="21" spans="1:62" s="65" customFormat="1" ht="20.100000000000001" customHeight="1" x14ac:dyDescent="0.25">
      <c r="A21" s="118"/>
      <c r="B21" s="54" t="s">
        <v>110</v>
      </c>
      <c r="C21" s="56" t="s">
        <v>197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125"/>
      <c r="AU21" s="22"/>
      <c r="AV21" s="22"/>
      <c r="AW21" s="22"/>
      <c r="AX21" s="22"/>
      <c r="AY21" s="22"/>
      <c r="AZ21" s="22"/>
      <c r="BA21" s="22"/>
      <c r="BB21" s="22"/>
      <c r="BC21" s="22"/>
      <c r="BD21" s="125"/>
      <c r="BE21" s="42"/>
    </row>
    <row r="22" spans="1:62" s="65" customFormat="1" ht="23.45" customHeight="1" x14ac:dyDescent="0.25">
      <c r="A22" s="118"/>
      <c r="B22" s="54" t="s">
        <v>113</v>
      </c>
      <c r="C22" s="53" t="s">
        <v>191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2" t="s">
        <v>160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 t="s">
        <v>221</v>
      </c>
      <c r="BE22" s="42"/>
    </row>
    <row r="23" spans="1:62" s="65" customFormat="1" ht="53.45" customHeight="1" x14ac:dyDescent="0.25">
      <c r="A23" s="118"/>
      <c r="B23" s="54" t="s">
        <v>115</v>
      </c>
      <c r="C23" s="56" t="s">
        <v>237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 t="s">
        <v>164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 t="s">
        <v>165</v>
      </c>
      <c r="BE23" s="42"/>
    </row>
    <row r="24" spans="1:62" s="65" customFormat="1" ht="27.6" customHeight="1" x14ac:dyDescent="0.25">
      <c r="A24" s="118"/>
      <c r="B24" s="54" t="s">
        <v>132</v>
      </c>
      <c r="C24" s="56" t="s">
        <v>116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69" t="s">
        <v>164</v>
      </c>
      <c r="AP24" s="54"/>
      <c r="AQ24" s="54"/>
      <c r="AR24" s="54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3" t="s">
        <v>165</v>
      </c>
      <c r="BE24" s="42"/>
    </row>
    <row r="25" spans="1:62" s="65" customFormat="1" ht="20.100000000000001" customHeight="1" x14ac:dyDescent="0.25">
      <c r="A25" s="118"/>
      <c r="B25" s="54" t="s">
        <v>133</v>
      </c>
      <c r="C25" s="56" t="s">
        <v>198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54"/>
      <c r="U25" s="54"/>
      <c r="V25" s="54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82" t="s">
        <v>171</v>
      </c>
      <c r="AP25" s="69"/>
      <c r="AQ25" s="54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82" t="s">
        <v>172</v>
      </c>
      <c r="BE25" s="42"/>
    </row>
    <row r="26" spans="1:62" s="65" customFormat="1" ht="20.100000000000001" customHeight="1" x14ac:dyDescent="0.25">
      <c r="A26" s="118"/>
      <c r="B26" s="54" t="s">
        <v>144</v>
      </c>
      <c r="C26" s="56" t="s">
        <v>199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54"/>
      <c r="U26" s="54"/>
      <c r="V26" s="54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83"/>
      <c r="AP26" s="69"/>
      <c r="AQ26" s="54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83"/>
      <c r="BE26" s="42"/>
    </row>
    <row r="27" spans="1:62" s="65" customFormat="1" ht="26.45" customHeight="1" x14ac:dyDescent="0.25">
      <c r="A27" s="118"/>
      <c r="B27" s="54" t="s">
        <v>134</v>
      </c>
      <c r="C27" s="56" t="s">
        <v>200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2" t="s">
        <v>160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 t="s">
        <v>221</v>
      </c>
      <c r="BE27" s="42"/>
    </row>
    <row r="28" spans="1:62" s="65" customFormat="1" ht="20.100000000000001" customHeight="1" x14ac:dyDescent="0.25">
      <c r="A28" s="118"/>
      <c r="B28" s="57" t="s">
        <v>106</v>
      </c>
      <c r="C28" s="57" t="s">
        <v>201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43"/>
    </row>
    <row r="29" spans="1:62" s="35" customFormat="1" ht="46.9" customHeight="1" x14ac:dyDescent="0.25">
      <c r="A29" s="118"/>
      <c r="B29" s="57" t="s">
        <v>202</v>
      </c>
      <c r="C29" s="55" t="s">
        <v>203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 t="s">
        <v>222</v>
      </c>
      <c r="AU29" s="19"/>
      <c r="AV29" s="19"/>
      <c r="AW29" s="19"/>
      <c r="AX29" s="19"/>
      <c r="AY29" s="19"/>
      <c r="AZ29" s="19"/>
      <c r="BA29" s="19"/>
      <c r="BB29" s="19"/>
      <c r="BC29" s="19"/>
      <c r="BD29" s="18" t="s">
        <v>223</v>
      </c>
      <c r="BE29" s="40"/>
      <c r="BF29" s="65"/>
      <c r="BG29" s="65"/>
      <c r="BH29" s="65"/>
      <c r="BI29" s="36"/>
      <c r="BJ29" s="36"/>
    </row>
    <row r="30" spans="1:62" s="65" customFormat="1" ht="23.45" customHeight="1" x14ac:dyDescent="0.25">
      <c r="A30" s="118"/>
      <c r="B30" s="54" t="s">
        <v>117</v>
      </c>
      <c r="C30" s="56" t="s">
        <v>204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54"/>
      <c r="U30" s="54"/>
      <c r="V30" s="54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69" t="s">
        <v>164</v>
      </c>
      <c r="AP30" s="54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3" t="s">
        <v>165</v>
      </c>
      <c r="BE30" s="42"/>
    </row>
    <row r="31" spans="1:62" s="65" customFormat="1" ht="20.100000000000001" customHeight="1" x14ac:dyDescent="0.25">
      <c r="A31" s="118"/>
      <c r="B31" s="52" t="s">
        <v>118</v>
      </c>
      <c r="C31" s="56" t="s">
        <v>119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54"/>
      <c r="U31" s="54"/>
      <c r="V31" s="54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54"/>
      <c r="AP31" s="54"/>
      <c r="AQ31" s="124" t="s">
        <v>171</v>
      </c>
      <c r="AR31" s="70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82" t="s">
        <v>172</v>
      </c>
      <c r="BE31" s="42"/>
    </row>
    <row r="32" spans="1:62" s="65" customFormat="1" ht="20.100000000000001" customHeight="1" x14ac:dyDescent="0.25">
      <c r="A32" s="118"/>
      <c r="B32" s="45" t="s">
        <v>120</v>
      </c>
      <c r="C32" s="56" t="s">
        <v>238</v>
      </c>
      <c r="D32" s="22"/>
      <c r="E32" s="22"/>
      <c r="F32" s="22"/>
      <c r="G32" s="22"/>
      <c r="H32" s="22"/>
      <c r="I32" s="22"/>
      <c r="J32" s="2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22"/>
      <c r="AJ32" s="22"/>
      <c r="AK32" s="54"/>
      <c r="AL32" s="22"/>
      <c r="AM32" s="22"/>
      <c r="AN32" s="22"/>
      <c r="AO32" s="22"/>
      <c r="AP32" s="22"/>
      <c r="AQ32" s="125"/>
      <c r="AR32" s="70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83"/>
      <c r="BE32" s="42"/>
    </row>
    <row r="33" spans="1:62" s="35" customFormat="1" ht="42.6" customHeight="1" x14ac:dyDescent="0.25">
      <c r="A33" s="118"/>
      <c r="B33" s="57" t="s">
        <v>141</v>
      </c>
      <c r="C33" s="57" t="s">
        <v>205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 t="s">
        <v>173</v>
      </c>
      <c r="AU33" s="19"/>
      <c r="AV33" s="19"/>
      <c r="AW33" s="19"/>
      <c r="AX33" s="19"/>
      <c r="AY33" s="19"/>
      <c r="AZ33" s="19"/>
      <c r="BA33" s="19"/>
      <c r="BB33" s="19"/>
      <c r="BC33" s="19"/>
      <c r="BD33" s="18" t="s">
        <v>174</v>
      </c>
      <c r="BE33" s="40"/>
      <c r="BF33" s="65"/>
      <c r="BG33" s="65"/>
      <c r="BH33" s="65"/>
      <c r="BI33" s="36"/>
      <c r="BJ33" s="36"/>
    </row>
    <row r="34" spans="1:62" s="65" customFormat="1" ht="28.15" customHeight="1" x14ac:dyDescent="0.25">
      <c r="A34" s="118"/>
      <c r="B34" s="54" t="s">
        <v>142</v>
      </c>
      <c r="C34" s="56" t="s">
        <v>206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69" t="s">
        <v>164</v>
      </c>
      <c r="AP34" s="54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3" t="s">
        <v>165</v>
      </c>
      <c r="BE34" s="42"/>
    </row>
    <row r="35" spans="1:62" s="65" customFormat="1" ht="20.100000000000001" customHeight="1" x14ac:dyDescent="0.25">
      <c r="A35" s="118"/>
      <c r="B35" s="54" t="s">
        <v>207</v>
      </c>
      <c r="C35" s="56" t="s">
        <v>119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22"/>
      <c r="AR35" s="22"/>
      <c r="AS35" s="124" t="s">
        <v>171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82" t="s">
        <v>172</v>
      </c>
      <c r="BE35" s="42"/>
    </row>
    <row r="36" spans="1:62" s="65" customFormat="1" ht="20.100000000000001" customHeight="1" x14ac:dyDescent="0.25">
      <c r="A36" s="118"/>
      <c r="B36" s="54" t="s">
        <v>143</v>
      </c>
      <c r="C36" s="56" t="s">
        <v>238</v>
      </c>
      <c r="D36" s="22"/>
      <c r="E36" s="22"/>
      <c r="F36" s="22"/>
      <c r="G36" s="22"/>
      <c r="H36" s="22"/>
      <c r="I36" s="22"/>
      <c r="J36" s="2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22"/>
      <c r="AH36" s="22"/>
      <c r="AI36" s="22"/>
      <c r="AJ36" s="22"/>
      <c r="AK36" s="54"/>
      <c r="AL36" s="22"/>
      <c r="AM36" s="22"/>
      <c r="AN36" s="22"/>
      <c r="AO36" s="22"/>
      <c r="AP36" s="22"/>
      <c r="AQ36" s="22"/>
      <c r="AR36" s="22"/>
      <c r="AS36" s="125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83"/>
      <c r="BE36" s="42"/>
    </row>
    <row r="37" spans="1:62" s="35" customFormat="1" ht="26.45" customHeight="1" x14ac:dyDescent="0.25">
      <c r="A37" s="119"/>
      <c r="B37" s="81" t="s">
        <v>169</v>
      </c>
      <c r="C37" s="8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</v>
      </c>
      <c r="T37" s="18">
        <v>3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>
        <v>9</v>
      </c>
      <c r="AP37" s="18"/>
      <c r="AQ37" s="18">
        <v>1</v>
      </c>
      <c r="AR37" s="18"/>
      <c r="AS37" s="18">
        <v>1</v>
      </c>
      <c r="AT37" s="18">
        <v>3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50" t="s">
        <v>224</v>
      </c>
      <c r="BE37" s="40"/>
      <c r="BF37" s="66"/>
      <c r="BG37" s="65"/>
      <c r="BH37" s="65"/>
      <c r="BI37" s="36"/>
      <c r="BJ37" s="36"/>
    </row>
    <row r="38" spans="1:62" ht="26.45" customHeight="1" x14ac:dyDescent="0.25"/>
  </sheetData>
  <mergeCells count="37">
    <mergeCell ref="I2:K2"/>
    <mergeCell ref="A2:A7"/>
    <mergeCell ref="B2:B7"/>
    <mergeCell ref="C2:C7"/>
    <mergeCell ref="D2:G2"/>
    <mergeCell ref="H2:H3"/>
    <mergeCell ref="M2:P2"/>
    <mergeCell ref="Q2:T2"/>
    <mergeCell ref="U2:U3"/>
    <mergeCell ref="V2:X2"/>
    <mergeCell ref="Y2:Y3"/>
    <mergeCell ref="A8:A37"/>
    <mergeCell ref="BD20:BD21"/>
    <mergeCell ref="BD25:BD26"/>
    <mergeCell ref="AQ31:AQ32"/>
    <mergeCell ref="BD31:BD32"/>
    <mergeCell ref="BD35:BD36"/>
    <mergeCell ref="B37:C37"/>
    <mergeCell ref="AT20:AT21"/>
    <mergeCell ref="AO25:AO26"/>
    <mergeCell ref="AS35:AS36"/>
    <mergeCell ref="BD2:BD7"/>
    <mergeCell ref="D4:BC4"/>
    <mergeCell ref="D6:BC6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</mergeCells>
  <pageMargins left="0.7" right="0.7" top="0.75" bottom="0.75" header="0.3" footer="0.3"/>
  <pageSetup paperSize="9" scale="4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35"/>
  <sheetViews>
    <sheetView zoomScale="70" zoomScaleNormal="70" workbookViewId="0">
      <pane xSplit="3" ySplit="7" topLeftCell="D8" activePane="bottomRight" state="frozen"/>
      <selection pane="topRight" activeCell="E1" sqref="E1"/>
      <selection pane="bottomLeft" activeCell="A8" sqref="A8"/>
      <selection pane="bottomRight"/>
    </sheetView>
  </sheetViews>
  <sheetFormatPr defaultColWidth="8.85546875" defaultRowHeight="15" x14ac:dyDescent="0.25"/>
  <cols>
    <col min="1" max="1" width="4" style="62" customWidth="1"/>
    <col min="2" max="2" width="8.28515625" style="62" customWidth="1"/>
    <col min="3" max="3" width="28.85546875" style="62" customWidth="1"/>
    <col min="4" max="19" width="2.7109375" style="62" customWidth="1"/>
    <col min="20" max="20" width="4.42578125" style="62" customWidth="1"/>
    <col min="21" max="30" width="2.7109375" style="62" customWidth="1"/>
    <col min="31" max="31" width="4.28515625" style="62" customWidth="1"/>
    <col min="32" max="32" width="2.7109375" style="62" customWidth="1"/>
    <col min="33" max="33" width="5.5703125" style="62" customWidth="1"/>
    <col min="34" max="34" width="2.7109375" style="62" customWidth="1"/>
    <col min="35" max="35" width="5" style="62" customWidth="1"/>
    <col min="36" max="55" width="2.7109375" style="62" customWidth="1"/>
    <col min="56" max="56" width="19.42578125" style="35" customWidth="1"/>
    <col min="57" max="57" width="4" style="36" customWidth="1"/>
    <col min="58" max="58" width="5.5703125" style="65" customWidth="1"/>
    <col min="59" max="60" width="6.28515625" style="65" customWidth="1"/>
    <col min="61" max="63" width="8.85546875" style="65"/>
    <col min="64" max="16384" width="8.85546875" style="62"/>
  </cols>
  <sheetData>
    <row r="2" spans="1:63" ht="74.25" customHeight="1" x14ac:dyDescent="0.25">
      <c r="A2" s="108" t="s">
        <v>10</v>
      </c>
      <c r="B2" s="108" t="s">
        <v>11</v>
      </c>
      <c r="C2" s="108" t="s">
        <v>12</v>
      </c>
      <c r="D2" s="111" t="s">
        <v>14</v>
      </c>
      <c r="E2" s="112"/>
      <c r="F2" s="112"/>
      <c r="G2" s="113"/>
      <c r="H2" s="97" t="s">
        <v>15</v>
      </c>
      <c r="I2" s="88" t="s">
        <v>16</v>
      </c>
      <c r="J2" s="89"/>
      <c r="K2" s="90"/>
      <c r="L2" s="97" t="s">
        <v>17</v>
      </c>
      <c r="M2" s="88" t="s">
        <v>18</v>
      </c>
      <c r="N2" s="89"/>
      <c r="O2" s="89"/>
      <c r="P2" s="90"/>
      <c r="Q2" s="111" t="s">
        <v>19</v>
      </c>
      <c r="R2" s="112"/>
      <c r="S2" s="112"/>
      <c r="T2" s="113"/>
      <c r="U2" s="97" t="s">
        <v>20</v>
      </c>
      <c r="V2" s="88" t="s">
        <v>21</v>
      </c>
      <c r="W2" s="89"/>
      <c r="X2" s="90"/>
      <c r="Y2" s="99" t="s">
        <v>22</v>
      </c>
      <c r="Z2" s="88" t="s">
        <v>23</v>
      </c>
      <c r="AA2" s="89"/>
      <c r="AB2" s="89"/>
      <c r="AC2" s="90"/>
      <c r="AD2" s="88" t="s">
        <v>25</v>
      </c>
      <c r="AE2" s="89"/>
      <c r="AF2" s="89"/>
      <c r="AG2" s="90"/>
      <c r="AH2" s="97" t="s">
        <v>121</v>
      </c>
      <c r="AI2" s="88" t="s">
        <v>27</v>
      </c>
      <c r="AJ2" s="89"/>
      <c r="AK2" s="90"/>
      <c r="AL2" s="97" t="s">
        <v>122</v>
      </c>
      <c r="AM2" s="88" t="s">
        <v>29</v>
      </c>
      <c r="AN2" s="89"/>
      <c r="AO2" s="89"/>
      <c r="AP2" s="90"/>
      <c r="AQ2" s="97" t="s">
        <v>123</v>
      </c>
      <c r="AR2" s="88" t="s">
        <v>30</v>
      </c>
      <c r="AS2" s="89"/>
      <c r="AT2" s="90"/>
      <c r="AU2" s="97" t="s">
        <v>124</v>
      </c>
      <c r="AV2" s="88" t="s">
        <v>32</v>
      </c>
      <c r="AW2" s="89"/>
      <c r="AX2" s="90"/>
      <c r="AY2" s="97" t="s">
        <v>125</v>
      </c>
      <c r="AZ2" s="88" t="s">
        <v>34</v>
      </c>
      <c r="BA2" s="89"/>
      <c r="BB2" s="89"/>
      <c r="BC2" s="90"/>
      <c r="BD2" s="128" t="s">
        <v>159</v>
      </c>
      <c r="BE2" s="37"/>
    </row>
    <row r="3" spans="1:63" ht="30" customHeight="1" x14ac:dyDescent="0.25">
      <c r="A3" s="109"/>
      <c r="B3" s="109"/>
      <c r="C3" s="109"/>
      <c r="D3" s="10" t="s">
        <v>36</v>
      </c>
      <c r="E3" s="10" t="s">
        <v>37</v>
      </c>
      <c r="F3" s="10" t="s">
        <v>38</v>
      </c>
      <c r="G3" s="10" t="s">
        <v>39</v>
      </c>
      <c r="H3" s="98"/>
      <c r="I3" s="11" t="s">
        <v>40</v>
      </c>
      <c r="J3" s="11" t="s">
        <v>41</v>
      </c>
      <c r="K3" s="10" t="s">
        <v>42</v>
      </c>
      <c r="L3" s="98"/>
      <c r="M3" s="11" t="s">
        <v>43</v>
      </c>
      <c r="N3" s="10" t="s">
        <v>44</v>
      </c>
      <c r="O3" s="10" t="s">
        <v>45</v>
      </c>
      <c r="P3" s="10" t="s">
        <v>46</v>
      </c>
      <c r="Q3" s="10" t="s">
        <v>36</v>
      </c>
      <c r="R3" s="10" t="s">
        <v>37</v>
      </c>
      <c r="S3" s="10" t="s">
        <v>38</v>
      </c>
      <c r="T3" s="10" t="s">
        <v>39</v>
      </c>
      <c r="U3" s="98"/>
      <c r="V3" s="10" t="s">
        <v>47</v>
      </c>
      <c r="W3" s="10" t="s">
        <v>48</v>
      </c>
      <c r="X3" s="10" t="s">
        <v>49</v>
      </c>
      <c r="Y3" s="100"/>
      <c r="Z3" s="10" t="s">
        <v>50</v>
      </c>
      <c r="AA3" s="10" t="s">
        <v>51</v>
      </c>
      <c r="AB3" s="10" t="s">
        <v>52</v>
      </c>
      <c r="AC3" s="10" t="s">
        <v>53</v>
      </c>
      <c r="AD3" s="12" t="s">
        <v>36</v>
      </c>
      <c r="AE3" s="12" t="s">
        <v>37</v>
      </c>
      <c r="AF3" s="10" t="s">
        <v>38</v>
      </c>
      <c r="AG3" s="10" t="s">
        <v>39</v>
      </c>
      <c r="AH3" s="98"/>
      <c r="AI3" s="10" t="s">
        <v>47</v>
      </c>
      <c r="AJ3" s="11" t="s">
        <v>48</v>
      </c>
      <c r="AK3" s="11" t="s">
        <v>49</v>
      </c>
      <c r="AL3" s="98"/>
      <c r="AM3" s="10" t="s">
        <v>43</v>
      </c>
      <c r="AN3" s="11" t="s">
        <v>44</v>
      </c>
      <c r="AO3" s="11" t="s">
        <v>45</v>
      </c>
      <c r="AP3" s="12" t="s">
        <v>46</v>
      </c>
      <c r="AQ3" s="98"/>
      <c r="AR3" s="11" t="s">
        <v>126</v>
      </c>
      <c r="AS3" s="10" t="s">
        <v>127</v>
      </c>
      <c r="AT3" s="10" t="s">
        <v>128</v>
      </c>
      <c r="AU3" s="98"/>
      <c r="AV3" s="10" t="s">
        <v>47</v>
      </c>
      <c r="AW3" s="10" t="s">
        <v>48</v>
      </c>
      <c r="AX3" s="10" t="s">
        <v>49</v>
      </c>
      <c r="AY3" s="98"/>
      <c r="AZ3" s="10" t="s">
        <v>50</v>
      </c>
      <c r="BA3" s="10" t="s">
        <v>51</v>
      </c>
      <c r="BB3" s="10" t="s">
        <v>52</v>
      </c>
      <c r="BC3" s="10" t="s">
        <v>129</v>
      </c>
      <c r="BD3" s="129"/>
      <c r="BE3" s="37"/>
    </row>
    <row r="4" spans="1:63" x14ac:dyDescent="0.25">
      <c r="A4" s="109"/>
      <c r="B4" s="109"/>
      <c r="C4" s="109"/>
      <c r="D4" s="120" t="s">
        <v>92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9"/>
      <c r="BE4" s="37"/>
    </row>
    <row r="5" spans="1:63" x14ac:dyDescent="0.25">
      <c r="A5" s="109"/>
      <c r="B5" s="109"/>
      <c r="C5" s="109"/>
      <c r="D5" s="46">
        <v>35</v>
      </c>
      <c r="E5" s="46">
        <v>36</v>
      </c>
      <c r="F5" s="46">
        <v>37</v>
      </c>
      <c r="G5" s="46">
        <v>38</v>
      </c>
      <c r="H5" s="46">
        <v>39</v>
      </c>
      <c r="I5" s="46">
        <v>40</v>
      </c>
      <c r="J5" s="46">
        <v>41</v>
      </c>
      <c r="K5" s="46">
        <v>42</v>
      </c>
      <c r="L5" s="46">
        <v>43</v>
      </c>
      <c r="M5" s="46">
        <v>44</v>
      </c>
      <c r="N5" s="46">
        <v>45</v>
      </c>
      <c r="O5" s="46">
        <v>46</v>
      </c>
      <c r="P5" s="46">
        <v>47</v>
      </c>
      <c r="Q5" s="46">
        <v>48</v>
      </c>
      <c r="R5" s="46">
        <v>49</v>
      </c>
      <c r="S5" s="46">
        <v>50</v>
      </c>
      <c r="T5" s="46">
        <v>51</v>
      </c>
      <c r="U5" s="46">
        <v>52</v>
      </c>
      <c r="V5" s="46">
        <v>1</v>
      </c>
      <c r="W5" s="46">
        <v>2</v>
      </c>
      <c r="X5" s="46">
        <v>3</v>
      </c>
      <c r="Y5" s="46">
        <v>4</v>
      </c>
      <c r="Z5" s="46">
        <v>5</v>
      </c>
      <c r="AA5" s="46">
        <v>6</v>
      </c>
      <c r="AB5" s="46">
        <v>7</v>
      </c>
      <c r="AC5" s="46">
        <v>8</v>
      </c>
      <c r="AD5" s="46">
        <v>9</v>
      </c>
      <c r="AE5" s="46">
        <v>10</v>
      </c>
      <c r="AF5" s="46">
        <v>11</v>
      </c>
      <c r="AG5" s="46">
        <v>12</v>
      </c>
      <c r="AH5" s="46">
        <v>13</v>
      </c>
      <c r="AI5" s="46">
        <v>14</v>
      </c>
      <c r="AJ5" s="46">
        <v>15</v>
      </c>
      <c r="AK5" s="46">
        <v>16</v>
      </c>
      <c r="AL5" s="46">
        <v>17</v>
      </c>
      <c r="AM5" s="46">
        <v>18</v>
      </c>
      <c r="AN5" s="46">
        <v>19</v>
      </c>
      <c r="AO5" s="46">
        <v>20</v>
      </c>
      <c r="AP5" s="46">
        <v>21</v>
      </c>
      <c r="AQ5" s="46">
        <v>22</v>
      </c>
      <c r="AR5" s="46">
        <v>23</v>
      </c>
      <c r="AS5" s="46">
        <v>24</v>
      </c>
      <c r="AT5" s="46">
        <v>25</v>
      </c>
      <c r="AU5" s="46">
        <v>26</v>
      </c>
      <c r="AV5" s="46">
        <v>27</v>
      </c>
      <c r="AW5" s="46">
        <v>28</v>
      </c>
      <c r="AX5" s="46">
        <v>29</v>
      </c>
      <c r="AY5" s="46">
        <v>30</v>
      </c>
      <c r="AZ5" s="46">
        <v>31</v>
      </c>
      <c r="BA5" s="46">
        <v>32</v>
      </c>
      <c r="BB5" s="46">
        <v>33</v>
      </c>
      <c r="BC5" s="46">
        <v>34</v>
      </c>
      <c r="BD5" s="129"/>
      <c r="BE5" s="37"/>
    </row>
    <row r="6" spans="1:63" x14ac:dyDescent="0.25">
      <c r="A6" s="109"/>
      <c r="B6" s="109"/>
      <c r="C6" s="109"/>
      <c r="D6" s="122" t="s">
        <v>93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9"/>
      <c r="BE6" s="37"/>
    </row>
    <row r="7" spans="1:63" ht="18.75" customHeight="1" x14ac:dyDescent="0.25">
      <c r="A7" s="110"/>
      <c r="B7" s="110"/>
      <c r="C7" s="110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>
        <v>13</v>
      </c>
      <c r="Q7" s="41">
        <v>14</v>
      </c>
      <c r="R7" s="41">
        <v>15</v>
      </c>
      <c r="S7" s="41">
        <v>16</v>
      </c>
      <c r="T7" s="41">
        <v>17</v>
      </c>
      <c r="U7" s="41">
        <v>18</v>
      </c>
      <c r="V7" s="41">
        <v>19</v>
      </c>
      <c r="W7" s="41">
        <v>20</v>
      </c>
      <c r="X7" s="41">
        <v>21</v>
      </c>
      <c r="Y7" s="41">
        <v>22</v>
      </c>
      <c r="Z7" s="41">
        <v>23</v>
      </c>
      <c r="AA7" s="41">
        <v>24</v>
      </c>
      <c r="AB7" s="41">
        <v>25</v>
      </c>
      <c r="AC7" s="41">
        <v>26</v>
      </c>
      <c r="AD7" s="41">
        <v>27</v>
      </c>
      <c r="AE7" s="41">
        <v>28</v>
      </c>
      <c r="AF7" s="41">
        <v>29</v>
      </c>
      <c r="AG7" s="41">
        <v>30</v>
      </c>
      <c r="AH7" s="41">
        <v>31</v>
      </c>
      <c r="AI7" s="41">
        <v>32</v>
      </c>
      <c r="AJ7" s="41">
        <v>33</v>
      </c>
      <c r="AK7" s="41">
        <v>34</v>
      </c>
      <c r="AL7" s="41">
        <v>35</v>
      </c>
      <c r="AM7" s="41">
        <v>36</v>
      </c>
      <c r="AN7" s="41">
        <v>37</v>
      </c>
      <c r="AO7" s="41">
        <v>38</v>
      </c>
      <c r="AP7" s="41">
        <v>39</v>
      </c>
      <c r="AQ7" s="41">
        <v>40</v>
      </c>
      <c r="AR7" s="41">
        <v>41</v>
      </c>
      <c r="AS7" s="41">
        <v>42</v>
      </c>
      <c r="AT7" s="41">
        <v>43</v>
      </c>
      <c r="AU7" s="41">
        <v>44</v>
      </c>
      <c r="AV7" s="41">
        <v>45</v>
      </c>
      <c r="AW7" s="41">
        <v>46</v>
      </c>
      <c r="AX7" s="41">
        <v>47</v>
      </c>
      <c r="AY7" s="46">
        <v>48</v>
      </c>
      <c r="AZ7" s="46">
        <v>49</v>
      </c>
      <c r="BA7" s="46">
        <v>50</v>
      </c>
      <c r="BB7" s="46">
        <v>51</v>
      </c>
      <c r="BC7" s="46">
        <v>52</v>
      </c>
      <c r="BD7" s="130"/>
      <c r="BE7" s="37"/>
    </row>
    <row r="8" spans="1:63" s="35" customFormat="1" ht="25.9" customHeight="1" x14ac:dyDescent="0.2">
      <c r="A8" s="118" t="s">
        <v>130</v>
      </c>
      <c r="B8" s="57" t="s">
        <v>96</v>
      </c>
      <c r="C8" s="57" t="s">
        <v>192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8"/>
      <c r="BE8" s="40"/>
      <c r="BF8" s="36"/>
      <c r="BG8" s="36"/>
      <c r="BH8" s="36"/>
      <c r="BI8" s="36"/>
      <c r="BJ8" s="36"/>
      <c r="BK8" s="36"/>
    </row>
    <row r="9" spans="1:63" s="65" customFormat="1" ht="20.100000000000001" customHeight="1" x14ac:dyDescent="0.25">
      <c r="A9" s="118"/>
      <c r="B9" s="54" t="s">
        <v>97</v>
      </c>
      <c r="C9" s="53" t="s">
        <v>98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22"/>
      <c r="S9" s="22"/>
      <c r="T9" s="54" t="s">
        <v>171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22"/>
      <c r="AM9" s="22"/>
      <c r="AN9" s="22"/>
      <c r="AO9" s="22"/>
      <c r="AP9" s="22"/>
      <c r="AQ9" s="13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54" t="s">
        <v>225</v>
      </c>
      <c r="BE9" s="42"/>
      <c r="BF9" s="36"/>
      <c r="BG9" s="36"/>
      <c r="BH9" s="36"/>
    </row>
    <row r="10" spans="1:63" s="65" customFormat="1" ht="30" customHeight="1" x14ac:dyDescent="0.25">
      <c r="A10" s="118"/>
      <c r="B10" s="54" t="s">
        <v>100</v>
      </c>
      <c r="C10" s="56" t="s">
        <v>235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54"/>
      <c r="U10" s="54"/>
      <c r="V10" s="54"/>
      <c r="W10" s="54"/>
      <c r="X10" s="54"/>
      <c r="Y10" s="54"/>
      <c r="Z10" s="54"/>
      <c r="AA10" s="54"/>
      <c r="AB10" s="54"/>
      <c r="AC10" s="54" t="s">
        <v>164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22"/>
      <c r="AQ10" s="13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3" t="s">
        <v>165</v>
      </c>
      <c r="BE10" s="42"/>
      <c r="BF10" s="36"/>
      <c r="BG10" s="36"/>
      <c r="BH10" s="36"/>
    </row>
    <row r="11" spans="1:63" s="65" customFormat="1" ht="25.15" customHeight="1" x14ac:dyDescent="0.25">
      <c r="A11" s="118"/>
      <c r="B11" s="54" t="s">
        <v>101</v>
      </c>
      <c r="C11" s="56" t="s">
        <v>236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54" t="s">
        <v>167</v>
      </c>
      <c r="U11" s="54"/>
      <c r="V11" s="54"/>
      <c r="W11" s="54"/>
      <c r="X11" s="54"/>
      <c r="Y11" s="54"/>
      <c r="Z11" s="54"/>
      <c r="AA11" s="54"/>
      <c r="AB11" s="54"/>
      <c r="AC11" s="54" t="s">
        <v>164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13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3" t="s">
        <v>168</v>
      </c>
      <c r="BE11" s="42"/>
      <c r="BF11" s="36"/>
      <c r="BG11" s="36"/>
      <c r="BH11" s="36"/>
    </row>
    <row r="12" spans="1:63" s="65" customFormat="1" ht="20.100000000000001" customHeight="1" x14ac:dyDescent="0.25">
      <c r="A12" s="118"/>
      <c r="B12" s="54" t="s">
        <v>102</v>
      </c>
      <c r="C12" s="56" t="s">
        <v>208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4" t="s">
        <v>171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22"/>
      <c r="AP12" s="22"/>
      <c r="AQ12" s="13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54" t="s">
        <v>225</v>
      </c>
      <c r="BE12" s="42"/>
      <c r="BF12" s="36"/>
      <c r="BG12" s="36"/>
      <c r="BH12" s="36"/>
    </row>
    <row r="13" spans="1:63" s="35" customFormat="1" ht="20.100000000000001" customHeight="1" x14ac:dyDescent="0.2">
      <c r="A13" s="118"/>
      <c r="B13" s="55" t="s">
        <v>107</v>
      </c>
      <c r="C13" s="55" t="s">
        <v>189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8"/>
      <c r="BE13" s="40"/>
      <c r="BF13" s="36"/>
      <c r="BG13" s="36"/>
      <c r="BH13" s="36"/>
      <c r="BI13" s="36"/>
      <c r="BJ13" s="36"/>
      <c r="BK13" s="36"/>
    </row>
    <row r="14" spans="1:63" s="65" customFormat="1" ht="20.100000000000001" customHeight="1" x14ac:dyDescent="0.25">
      <c r="A14" s="118"/>
      <c r="B14" s="54" t="s">
        <v>112</v>
      </c>
      <c r="C14" s="56" t="s">
        <v>209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 t="s">
        <v>164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13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3" t="s">
        <v>165</v>
      </c>
      <c r="BE14" s="42"/>
      <c r="BF14" s="36"/>
      <c r="BG14" s="36"/>
      <c r="BH14" s="36"/>
    </row>
    <row r="15" spans="1:63" s="65" customFormat="1" ht="20.100000000000001" customHeight="1" x14ac:dyDescent="0.25">
      <c r="A15" s="118"/>
      <c r="B15" s="54" t="s">
        <v>114</v>
      </c>
      <c r="C15" s="53" t="s">
        <v>210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 t="s">
        <v>164</v>
      </c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13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3" t="s">
        <v>165</v>
      </c>
      <c r="BE15" s="42"/>
      <c r="BF15" s="36"/>
      <c r="BG15" s="36"/>
      <c r="BH15" s="36"/>
    </row>
    <row r="16" spans="1:63" s="65" customFormat="1" ht="20.100000000000001" customHeight="1" x14ac:dyDescent="0.25">
      <c r="A16" s="118"/>
      <c r="B16" s="57" t="s">
        <v>106</v>
      </c>
      <c r="C16" s="57" t="s">
        <v>201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9"/>
      <c r="AW16" s="19"/>
      <c r="AX16" s="19"/>
      <c r="AY16" s="19"/>
      <c r="AZ16" s="19"/>
      <c r="BA16" s="19"/>
      <c r="BB16" s="19"/>
      <c r="BC16" s="19"/>
      <c r="BD16" s="18"/>
      <c r="BE16" s="42"/>
      <c r="BF16" s="36"/>
      <c r="BG16" s="36"/>
      <c r="BH16" s="36"/>
    </row>
    <row r="17" spans="1:63" s="35" customFormat="1" ht="49.9" customHeight="1" x14ac:dyDescent="0.2">
      <c r="A17" s="118"/>
      <c r="B17" s="57" t="s">
        <v>135</v>
      </c>
      <c r="C17" s="55" t="s">
        <v>211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222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 t="s">
        <v>223</v>
      </c>
      <c r="BE17" s="40"/>
      <c r="BF17" s="36"/>
      <c r="BG17" s="36"/>
      <c r="BH17" s="36"/>
      <c r="BI17" s="36"/>
      <c r="BJ17" s="36"/>
      <c r="BK17" s="36"/>
    </row>
    <row r="18" spans="1:63" s="65" customFormat="1" ht="34.15" customHeight="1" x14ac:dyDescent="0.25">
      <c r="A18" s="118"/>
      <c r="B18" s="51" t="s">
        <v>145</v>
      </c>
      <c r="C18" s="56" t="s">
        <v>212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82" t="s">
        <v>171</v>
      </c>
      <c r="U18" s="54"/>
      <c r="V18" s="54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54"/>
      <c r="AP18" s="54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82" t="s">
        <v>226</v>
      </c>
      <c r="BE18" s="42"/>
      <c r="BF18" s="36"/>
      <c r="BG18" s="36"/>
      <c r="BH18" s="36"/>
    </row>
    <row r="19" spans="1:63" s="65" customFormat="1" ht="24" customHeight="1" x14ac:dyDescent="0.25">
      <c r="A19" s="118"/>
      <c r="B19" s="51" t="s">
        <v>136</v>
      </c>
      <c r="C19" s="56" t="s">
        <v>213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83"/>
      <c r="U19" s="54"/>
      <c r="V19" s="54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54"/>
      <c r="AP19" s="54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83"/>
      <c r="BE19" s="42"/>
      <c r="BF19" s="36"/>
      <c r="BG19" s="36"/>
      <c r="BH19" s="36"/>
    </row>
    <row r="20" spans="1:63" s="65" customFormat="1" ht="20.100000000000001" customHeight="1" x14ac:dyDescent="0.25">
      <c r="A20" s="118"/>
      <c r="B20" s="45" t="s">
        <v>146</v>
      </c>
      <c r="C20" s="56" t="s">
        <v>119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54"/>
      <c r="U20" s="54"/>
      <c r="V20" s="54"/>
      <c r="W20" s="28"/>
      <c r="X20" s="28"/>
      <c r="Y20" s="28"/>
      <c r="Z20" s="28"/>
      <c r="AA20" s="28"/>
      <c r="AB20" s="28"/>
      <c r="AC20" s="23"/>
      <c r="AD20" s="23"/>
      <c r="AE20" s="82" t="s">
        <v>171</v>
      </c>
      <c r="AF20" s="28"/>
      <c r="AG20" s="28"/>
      <c r="AH20" s="22"/>
      <c r="AI20" s="22"/>
      <c r="AJ20" s="22"/>
      <c r="AK20" s="22"/>
      <c r="AL20" s="22"/>
      <c r="AM20" s="22"/>
      <c r="AN20" s="22"/>
      <c r="AO20" s="54"/>
      <c r="AP20" s="54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82" t="s">
        <v>227</v>
      </c>
      <c r="BE20" s="42"/>
      <c r="BF20" s="36"/>
      <c r="BG20" s="36"/>
      <c r="BH20" s="36"/>
    </row>
    <row r="21" spans="1:63" s="65" customFormat="1" ht="20.100000000000001" customHeight="1" x14ac:dyDescent="0.25">
      <c r="A21" s="118"/>
      <c r="B21" s="45" t="s">
        <v>147</v>
      </c>
      <c r="C21" s="56" t="s">
        <v>238</v>
      </c>
      <c r="D21" s="22"/>
      <c r="E21" s="22"/>
      <c r="F21" s="22"/>
      <c r="G21" s="22"/>
      <c r="H21" s="22"/>
      <c r="I21" s="22"/>
      <c r="J21" s="2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83"/>
      <c r="AF21" s="28"/>
      <c r="AG21" s="28"/>
      <c r="AH21" s="22"/>
      <c r="AI21" s="22"/>
      <c r="AJ21" s="22"/>
      <c r="AK21" s="54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83"/>
      <c r="BE21" s="42"/>
      <c r="BF21" s="36"/>
      <c r="BG21" s="36"/>
      <c r="BH21" s="36"/>
    </row>
    <row r="22" spans="1:63" s="65" customFormat="1" ht="28.15" customHeight="1" x14ac:dyDescent="0.25">
      <c r="A22" s="118"/>
      <c r="B22" s="57" t="s">
        <v>137</v>
      </c>
      <c r="C22" s="57" t="s">
        <v>214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8" t="s">
        <v>222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8" t="s">
        <v>223</v>
      </c>
      <c r="BE22" s="40"/>
      <c r="BF22" s="36"/>
      <c r="BG22" s="36"/>
      <c r="BH22" s="36"/>
    </row>
    <row r="23" spans="1:63" s="65" customFormat="1" ht="25.15" customHeight="1" x14ac:dyDescent="0.25">
      <c r="A23" s="118"/>
      <c r="B23" s="51" t="s">
        <v>138</v>
      </c>
      <c r="C23" s="53" t="s">
        <v>215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4"/>
      <c r="U23" s="54"/>
      <c r="V23" s="54"/>
      <c r="W23" s="22"/>
      <c r="X23" s="22"/>
      <c r="Y23" s="22"/>
      <c r="Z23" s="22"/>
      <c r="AA23" s="22"/>
      <c r="AB23" s="22"/>
      <c r="AC23" s="22" t="s">
        <v>164</v>
      </c>
      <c r="AD23" s="22"/>
      <c r="AE23" s="22"/>
      <c r="AF23" s="22"/>
      <c r="AG23" s="22"/>
      <c r="AH23" s="54"/>
      <c r="AI23" s="54"/>
      <c r="AJ23" s="54"/>
      <c r="AK23" s="54"/>
      <c r="AL23" s="54"/>
      <c r="AM23" s="54"/>
      <c r="AN23" s="54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3" t="s">
        <v>165</v>
      </c>
      <c r="BE23" s="42"/>
      <c r="BF23" s="36"/>
      <c r="BG23" s="36"/>
      <c r="BH23" s="36"/>
    </row>
    <row r="24" spans="1:63" s="65" customFormat="1" ht="20.100000000000001" customHeight="1" x14ac:dyDescent="0.25">
      <c r="A24" s="118"/>
      <c r="B24" s="54" t="s">
        <v>139</v>
      </c>
      <c r="C24" s="56" t="s">
        <v>119</v>
      </c>
      <c r="D24" s="59"/>
      <c r="E24" s="59"/>
      <c r="F24" s="59"/>
      <c r="G24" s="59"/>
      <c r="H24" s="59"/>
      <c r="I24" s="59"/>
      <c r="J24" s="59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23"/>
      <c r="AE24" s="23"/>
      <c r="AF24" s="23"/>
      <c r="AG24" s="124" t="s">
        <v>171</v>
      </c>
      <c r="AH24" s="59"/>
      <c r="AI24" s="59"/>
      <c r="AJ24" s="59"/>
      <c r="AK24" s="51"/>
      <c r="AL24" s="59"/>
      <c r="AM24" s="59"/>
      <c r="AN24" s="59"/>
      <c r="AO24" s="59"/>
      <c r="AP24" s="59"/>
      <c r="AQ24" s="59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9"/>
      <c r="BC24" s="59"/>
      <c r="BD24" s="82" t="s">
        <v>228</v>
      </c>
      <c r="BE24" s="42"/>
      <c r="BF24" s="36"/>
      <c r="BG24" s="36"/>
      <c r="BH24" s="36"/>
    </row>
    <row r="25" spans="1:63" s="65" customFormat="1" ht="20.100000000000001" customHeight="1" x14ac:dyDescent="0.25">
      <c r="A25" s="118"/>
      <c r="B25" s="54" t="s">
        <v>140</v>
      </c>
      <c r="C25" s="56" t="s">
        <v>238</v>
      </c>
      <c r="D25" s="59"/>
      <c r="E25" s="59"/>
      <c r="F25" s="59"/>
      <c r="G25" s="59"/>
      <c r="H25" s="59"/>
      <c r="I25" s="59"/>
      <c r="J25" s="59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4"/>
      <c r="AE25" s="54"/>
      <c r="AF25" s="54"/>
      <c r="AG25" s="125"/>
      <c r="AH25" s="59"/>
      <c r="AI25" s="59"/>
      <c r="AJ25" s="59"/>
      <c r="AK25" s="51"/>
      <c r="AL25" s="59"/>
      <c r="AM25" s="59"/>
      <c r="AN25" s="59"/>
      <c r="AO25" s="59"/>
      <c r="AP25" s="59"/>
      <c r="AQ25" s="59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9"/>
      <c r="BC25" s="59"/>
      <c r="BD25" s="83"/>
      <c r="BE25" s="42"/>
      <c r="BF25" s="36"/>
      <c r="BG25" s="36"/>
      <c r="BH25" s="36"/>
    </row>
    <row r="26" spans="1:63" ht="27.6" customHeight="1" x14ac:dyDescent="0.25">
      <c r="A26" s="118"/>
      <c r="B26" s="57" t="s">
        <v>148</v>
      </c>
      <c r="C26" s="57" t="s">
        <v>216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8" t="s">
        <v>222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8" t="s">
        <v>223</v>
      </c>
      <c r="BE26" s="40"/>
      <c r="BF26" s="36"/>
      <c r="BG26" s="36"/>
      <c r="BH26" s="36"/>
    </row>
    <row r="27" spans="1:63" s="65" customFormat="1" ht="22.15" customHeight="1" x14ac:dyDescent="0.25">
      <c r="A27" s="118"/>
      <c r="B27" s="51" t="s">
        <v>149</v>
      </c>
      <c r="C27" s="53" t="s">
        <v>217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24" t="s">
        <v>171</v>
      </c>
      <c r="U27" s="54"/>
      <c r="V27" s="54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54"/>
      <c r="AI27" s="54"/>
      <c r="AJ27" s="54"/>
      <c r="AK27" s="54"/>
      <c r="AL27" s="54"/>
      <c r="AM27" s="54"/>
      <c r="AN27" s="54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82" t="s">
        <v>229</v>
      </c>
      <c r="BE27" s="42"/>
      <c r="BF27" s="36"/>
      <c r="BG27" s="36"/>
      <c r="BH27" s="36"/>
    </row>
    <row r="28" spans="1:63" s="65" customFormat="1" ht="20.100000000000001" customHeight="1" x14ac:dyDescent="0.25">
      <c r="A28" s="118"/>
      <c r="B28" s="51" t="s">
        <v>218</v>
      </c>
      <c r="C28" s="53" t="s">
        <v>219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25"/>
      <c r="U28" s="54"/>
      <c r="V28" s="54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54"/>
      <c r="AI28" s="54"/>
      <c r="AJ28" s="54"/>
      <c r="AK28" s="54"/>
      <c r="AL28" s="54"/>
      <c r="AM28" s="54"/>
      <c r="AN28" s="54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83"/>
      <c r="BE28" s="42"/>
      <c r="BF28" s="36"/>
      <c r="BG28" s="36"/>
      <c r="BH28" s="36"/>
    </row>
    <row r="29" spans="1:63" s="65" customFormat="1" ht="20.100000000000001" customHeight="1" x14ac:dyDescent="0.25">
      <c r="A29" s="118"/>
      <c r="B29" s="54" t="s">
        <v>150</v>
      </c>
      <c r="C29" s="56" t="s">
        <v>119</v>
      </c>
      <c r="D29" s="59"/>
      <c r="E29" s="59"/>
      <c r="F29" s="59"/>
      <c r="G29" s="59"/>
      <c r="H29" s="59"/>
      <c r="I29" s="59"/>
      <c r="J29" s="5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23"/>
      <c r="AB29" s="23"/>
      <c r="AC29" s="28"/>
      <c r="AD29" s="51"/>
      <c r="AE29" s="51"/>
      <c r="AF29" s="51"/>
      <c r="AG29" s="59"/>
      <c r="AH29" s="23"/>
      <c r="AI29" s="124" t="s">
        <v>171</v>
      </c>
      <c r="AJ29" s="59"/>
      <c r="AK29" s="51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82" t="s">
        <v>230</v>
      </c>
      <c r="BE29" s="42"/>
      <c r="BF29" s="36"/>
      <c r="BG29" s="36"/>
      <c r="BH29" s="36"/>
    </row>
    <row r="30" spans="1:63" s="65" customFormat="1" ht="20.100000000000001" customHeight="1" x14ac:dyDescent="0.25">
      <c r="A30" s="118"/>
      <c r="B30" s="54" t="s">
        <v>151</v>
      </c>
      <c r="C30" s="56" t="s">
        <v>238</v>
      </c>
      <c r="D30" s="59"/>
      <c r="E30" s="59"/>
      <c r="F30" s="59"/>
      <c r="G30" s="59"/>
      <c r="H30" s="59"/>
      <c r="I30" s="59"/>
      <c r="J30" s="59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4"/>
      <c r="AB30" s="54"/>
      <c r="AC30" s="54"/>
      <c r="AD30" s="51"/>
      <c r="AE30" s="51"/>
      <c r="AF30" s="51"/>
      <c r="AG30" s="59"/>
      <c r="AH30" s="54"/>
      <c r="AI30" s="125"/>
      <c r="AJ30" s="59"/>
      <c r="AK30" s="51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83"/>
      <c r="BE30" s="42"/>
      <c r="BF30" s="36"/>
      <c r="BG30" s="36"/>
      <c r="BH30" s="36"/>
    </row>
    <row r="31" spans="1:63" s="65" customFormat="1" ht="20.100000000000001" customHeight="1" x14ac:dyDescent="0.25">
      <c r="A31" s="118"/>
      <c r="B31" s="54" t="s">
        <v>152</v>
      </c>
      <c r="C31" s="56" t="s">
        <v>239</v>
      </c>
      <c r="D31" s="22"/>
      <c r="E31" s="22"/>
      <c r="F31" s="22"/>
      <c r="G31" s="22"/>
      <c r="H31" s="22"/>
      <c r="I31" s="22"/>
      <c r="J31" s="22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22"/>
      <c r="AH31" s="22"/>
      <c r="AI31" s="22"/>
      <c r="AJ31" s="22"/>
      <c r="AK31" s="22" t="s">
        <v>157</v>
      </c>
      <c r="AL31" s="22" t="s">
        <v>157</v>
      </c>
      <c r="AM31" s="22" t="s">
        <v>157</v>
      </c>
      <c r="AN31" s="22" t="s">
        <v>157</v>
      </c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47"/>
      <c r="BE31" s="42"/>
      <c r="BF31" s="36"/>
      <c r="BG31" s="36"/>
      <c r="BH31" s="36"/>
    </row>
    <row r="32" spans="1:63" s="65" customFormat="1" ht="20.100000000000001" customHeight="1" x14ac:dyDescent="0.25">
      <c r="A32" s="118"/>
      <c r="B32" s="54" t="s">
        <v>154</v>
      </c>
      <c r="C32" s="56" t="s">
        <v>155</v>
      </c>
      <c r="D32" s="22"/>
      <c r="E32" s="22"/>
      <c r="F32" s="22"/>
      <c r="G32" s="22"/>
      <c r="H32" s="22"/>
      <c r="I32" s="22"/>
      <c r="J32" s="2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22"/>
      <c r="AH32" s="22"/>
      <c r="AI32" s="22"/>
      <c r="AJ32" s="22"/>
      <c r="AK32" s="54"/>
      <c r="AL32" s="22"/>
      <c r="AM32" s="22"/>
      <c r="AN32" s="22"/>
      <c r="AO32" s="22" t="s">
        <v>157</v>
      </c>
      <c r="AP32" s="22" t="s">
        <v>157</v>
      </c>
      <c r="AQ32" s="22" t="s">
        <v>157</v>
      </c>
      <c r="AR32" s="22" t="s">
        <v>157</v>
      </c>
      <c r="AS32" s="22" t="s">
        <v>157</v>
      </c>
      <c r="AT32" s="22" t="s">
        <v>157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47"/>
      <c r="BE32" s="42"/>
      <c r="BF32" s="36"/>
      <c r="BG32" s="36"/>
      <c r="BH32" s="36"/>
    </row>
    <row r="33" spans="1:63" s="35" customFormat="1" ht="20.100000000000001" customHeight="1" x14ac:dyDescent="0.2">
      <c r="A33" s="119"/>
      <c r="B33" s="81" t="s">
        <v>169</v>
      </c>
      <c r="C33" s="81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4</v>
      </c>
      <c r="U33" s="19"/>
      <c r="V33" s="19"/>
      <c r="W33" s="19"/>
      <c r="X33" s="19"/>
      <c r="Y33" s="19"/>
      <c r="Z33" s="19"/>
      <c r="AA33" s="19"/>
      <c r="AB33" s="19"/>
      <c r="AC33" s="19">
        <v>5</v>
      </c>
      <c r="AD33" s="19"/>
      <c r="AE33" s="19">
        <v>1</v>
      </c>
      <c r="AF33" s="19"/>
      <c r="AG33" s="19">
        <v>1</v>
      </c>
      <c r="AH33" s="19"/>
      <c r="AI33" s="19">
        <v>1</v>
      </c>
      <c r="AJ33" s="19">
        <v>3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50" t="s">
        <v>231</v>
      </c>
      <c r="BE33" s="40"/>
      <c r="BF33" s="36"/>
      <c r="BG33" s="36"/>
      <c r="BH33" s="36"/>
      <c r="BI33" s="48"/>
      <c r="BJ33" s="36"/>
      <c r="BK33" s="36"/>
    </row>
    <row r="34" spans="1:63" x14ac:dyDescent="0.25">
      <c r="BJ34" s="36"/>
      <c r="BK34" s="36"/>
    </row>
    <row r="35" spans="1:63" ht="20.25" customHeight="1" x14ac:dyDescent="0.3">
      <c r="BJ35" s="49"/>
    </row>
  </sheetData>
  <mergeCells count="39">
    <mergeCell ref="I2:K2"/>
    <mergeCell ref="A2:A7"/>
    <mergeCell ref="B2:B7"/>
    <mergeCell ref="C2:C7"/>
    <mergeCell ref="D2:G2"/>
    <mergeCell ref="H2:H3"/>
    <mergeCell ref="AM2:AP2"/>
    <mergeCell ref="L2:L3"/>
    <mergeCell ref="M2:P2"/>
    <mergeCell ref="Q2:T2"/>
    <mergeCell ref="U2:U3"/>
    <mergeCell ref="V2:X2"/>
    <mergeCell ref="Y2:Y3"/>
    <mergeCell ref="Z2:AC2"/>
    <mergeCell ref="AD2:AG2"/>
    <mergeCell ref="AH2:AH3"/>
    <mergeCell ref="AI2:AK2"/>
    <mergeCell ref="AL2:AL3"/>
    <mergeCell ref="BD2:BD7"/>
    <mergeCell ref="D4:BC4"/>
    <mergeCell ref="D6:BC6"/>
    <mergeCell ref="A8:A33"/>
    <mergeCell ref="T18:T19"/>
    <mergeCell ref="BD18:BD19"/>
    <mergeCell ref="AE20:AE21"/>
    <mergeCell ref="BD20:BD21"/>
    <mergeCell ref="AG24:AG25"/>
    <mergeCell ref="BD24:BD25"/>
    <mergeCell ref="AQ2:AQ3"/>
    <mergeCell ref="AR2:AT2"/>
    <mergeCell ref="AU2:AU3"/>
    <mergeCell ref="AV2:AX2"/>
    <mergeCell ref="AY2:AY3"/>
    <mergeCell ref="AZ2:BC2"/>
    <mergeCell ref="T27:T28"/>
    <mergeCell ref="BD27:BD28"/>
    <mergeCell ref="AI29:AI30"/>
    <mergeCell ref="BD29:BD30"/>
    <mergeCell ref="B33:C33"/>
  </mergeCells>
  <pageMargins left="0.7" right="0.7" top="0.75" bottom="0.75" header="0.3" footer="0.3"/>
  <pageSetup paperSize="9" scale="60" orientation="landscape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wOGOGWhqjfr4WVLQkTcsdD7uPKMAJ5VC+bOXbG3KZWg=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WDFJuf7W79yr1is60OScGl017fL+jKUz0vxHZqkpFWo=</DigestValue>
    </Reference>
  </SignedInfo>
  <SignatureValue>IdSbJAI2qCESFNMwg6khxd655YGjnH4HoAlCNCDs9xhb4+d6VHjiHpiIfAWhdOCh
NrPlLmvuBcZEHlfQiWkPlw==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DaHibNeZ90BRoE66TegN6TRJTVg=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OYwjr5eHxTY5V3wQRaWWfYGjAqM=</DigestValue>
      </Reference>
      <Reference URI="/xl/sharedStrings.xml?ContentType=application/vnd.openxmlformats-officedocument.spreadsheetml.sharedStrings+xml">
        <DigestMethod Algorithm="http://www.w3.org/2000/09/xmldsig#sha1"/>
        <DigestValue>3UgzM3duyVkdl9pxsiSfiiVHFtQ=</DigestValue>
      </Reference>
      <Reference URI="/xl/styles.xml?ContentType=application/vnd.openxmlformats-officedocument.spreadsheetml.styles+xml">
        <DigestMethod Algorithm="http://www.w3.org/2000/09/xmldsig#sha1"/>
        <DigestValue>3Hiw9Z/SqLero1Q7W6caiOcRSRM=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NG/E5EukN8xCuk6z8MIq8yHPmYQ=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sheet1.xml?ContentType=application/vnd.openxmlformats-officedocument.spreadsheetml.worksheet+xml">
        <DigestMethod Algorithm="http://www.w3.org/2000/09/xmldsig#sha1"/>
        <DigestValue>LgjRI4B1AvdtpKKAMPcSIoa8cGQ=</DigestValue>
      </Reference>
      <Reference URI="/xl/worksheets/sheet2.xml?ContentType=application/vnd.openxmlformats-officedocument.spreadsheetml.worksheet+xml">
        <DigestMethod Algorithm="http://www.w3.org/2000/09/xmldsig#sha1"/>
        <DigestValue>KvZZ1Z2A2wHxCV3iHOwr1w0GkWw=</DigestValue>
      </Reference>
      <Reference URI="/xl/worksheets/sheet3.xml?ContentType=application/vnd.openxmlformats-officedocument.spreadsheetml.worksheet+xml">
        <DigestMethod Algorithm="http://www.w3.org/2000/09/xmldsig#sha1"/>
        <DigestValue>03SZ+pvxYdR8NcinrLPytxVGy5o=</DigestValue>
      </Reference>
      <Reference URI="/xl/worksheets/sheet4.xml?ContentType=application/vnd.openxmlformats-officedocument.spreadsheetml.worksheet+xml">
        <DigestMethod Algorithm="http://www.w3.org/2000/09/xmldsig#sha1"/>
        <DigestValue>4OrjQZGD3jKvrcPb6IofBfgUXWE=</DigestValue>
      </Reference>
      <Reference URI="/xl/worksheets/sheet5.xml?ContentType=application/vnd.openxmlformats-officedocument.spreadsheetml.worksheet+xml">
        <DigestMethod Algorithm="http://www.w3.org/2000/09/xmldsig#sha1"/>
        <DigestValue>4nG+fgS26YOukyCuymdcUBbX/wA=</DigestValue>
      </Reference>
      <Reference URI="/xl/worksheets/sheet6.xml?ContentType=application/vnd.openxmlformats-officedocument.spreadsheetml.worksheet+xml">
        <DigestMethod Algorithm="http://www.w3.org/2000/09/xmldsig#sha1"/>
        <DigestValue>cCuInKBxvdO1MrQXc1hAXGjROD0=</DigestValue>
      </Reference>
      <Reference URI="/xl/worksheets/sheet7.xml?ContentType=application/vnd.openxmlformats-officedocument.spreadsheetml.worksheet+xml">
        <DigestMethod Algorithm="http://www.w3.org/2000/09/xmldsig#sha1"/>
        <DigestValue>JoYArIakYb8TApd3Tvs4Akxwqxg=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2021-09-01T07:20:19Z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2021-09-01T07:20:19Z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Титульник</vt:lpstr>
      <vt:lpstr>1 курс КГ уч.проц.</vt:lpstr>
      <vt:lpstr>2 курс КГ уч.проц.</vt:lpstr>
      <vt:lpstr>3 курс КГ уч.проц.</vt:lpstr>
      <vt:lpstr>1 курс КГ Аттестаций</vt:lpstr>
      <vt:lpstr>2 курс КГ Аттестаций</vt:lpstr>
      <vt:lpstr>3 курс КГ Аттестаций</vt:lpstr>
      <vt:lpstr>'1 курс КГ Аттестаций'!Область_печати</vt:lpstr>
      <vt:lpstr>'1 курс КГ уч.проц.'!Область_печати</vt:lpstr>
      <vt:lpstr>'2 курс КГ Аттестаций'!Область_печати</vt:lpstr>
      <vt:lpstr>'2 курс КГ уч.проц.'!Область_печати</vt:lpstr>
      <vt:lpstr>'3 курс КГ Аттестаций'!Область_печати</vt:lpstr>
      <vt:lpstr>'3 курс КГ уч.проц.'!Область_печати</vt:lpstr>
    </vt:vector>
  </TitlesOfParts>
  <Company>KOLLEDG Yeisky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2021-08-30T06:43:50Z</cp:lastPrinted>
  <dcterms:created xsi:type="dcterms:W3CDTF">2021-08-25T11:58:46Z</dcterms:created>
  <dcterms:modified xsi:type="dcterms:W3CDTF">2021-09-01T07:20:17Z</dcterms:modified>
</cp:coreProperties>
</file>